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MENORES ITER 2022" sheetId="1" r:id="rId1"/>
    <sheet name="I+D" sheetId="2" r:id="rId2"/>
    <sheet name="Hoja1" sheetId="3" r:id="rId3"/>
  </sheets>
  <calcPr calcId="145621" calcMode="manual"/>
</workbook>
</file>

<file path=xl/calcChain.xml><?xml version="1.0" encoding="utf-8"?>
<calcChain xmlns="http://schemas.openxmlformats.org/spreadsheetml/2006/main">
  <c r="O45" i="3" l="1"/>
  <c r="O44" i="3"/>
  <c r="O43" i="3"/>
  <c r="O42" i="3"/>
  <c r="O41" i="3"/>
  <c r="O40" i="3"/>
  <c r="O39" i="3"/>
  <c r="O38" i="3"/>
  <c r="O37" i="3"/>
  <c r="O36" i="3"/>
  <c r="O35" i="3"/>
  <c r="O34" i="3"/>
  <c r="O33" i="3"/>
  <c r="O32" i="3"/>
  <c r="O31" i="3"/>
  <c r="O30" i="3"/>
  <c r="O29" i="3"/>
  <c r="O28" i="3"/>
  <c r="O27" i="3"/>
  <c r="O26" i="3"/>
  <c r="O25" i="3"/>
  <c r="O24" i="3"/>
  <c r="O23" i="3"/>
  <c r="O22" i="3"/>
  <c r="O21" i="3"/>
  <c r="O20" i="3"/>
  <c r="O19" i="3"/>
  <c r="O18" i="3"/>
  <c r="O16" i="3"/>
  <c r="O15" i="3"/>
  <c r="O14" i="3"/>
  <c r="O13" i="3"/>
  <c r="O12" i="3"/>
  <c r="O11" i="3"/>
  <c r="O10" i="3"/>
  <c r="O9" i="3"/>
  <c r="O8" i="3"/>
  <c r="O7" i="3"/>
  <c r="O6" i="3"/>
  <c r="O5" i="3"/>
  <c r="O4" i="3"/>
  <c r="O3" i="3"/>
  <c r="O2" i="3"/>
  <c r="O1" i="3"/>
  <c r="L66" i="1" l="1"/>
  <c r="L64" i="1"/>
  <c r="T9" i="1" l="1"/>
  <c r="L9" i="1"/>
  <c r="J9" i="1"/>
  <c r="L416" i="1" l="1"/>
  <c r="L415" i="1"/>
  <c r="L414" i="1"/>
  <c r="L54" i="1"/>
  <c r="L413" i="1"/>
  <c r="L412" i="1"/>
  <c r="L411" i="1"/>
  <c r="L53" i="1"/>
  <c r="L410" i="1"/>
  <c r="L409" i="1"/>
  <c r="L408" i="1"/>
  <c r="L52" i="1"/>
  <c r="L407" i="1"/>
  <c r="L406" i="1"/>
  <c r="L405" i="1"/>
  <c r="L404" i="1"/>
  <c r="L403" i="1"/>
  <c r="L402" i="1"/>
  <c r="L401" i="1"/>
  <c r="L51" i="1"/>
  <c r="L400" i="1"/>
  <c r="L399" i="1"/>
  <c r="L398" i="1"/>
  <c r="L397" i="1"/>
  <c r="L396" i="1"/>
  <c r="L449" i="1"/>
  <c r="L447" i="1"/>
  <c r="L446" i="1"/>
  <c r="L439" i="1"/>
  <c r="L326" i="1"/>
  <c r="L325" i="1"/>
  <c r="L324" i="1"/>
  <c r="L307" i="1"/>
  <c r="L270" i="1"/>
  <c r="L269" i="1"/>
  <c r="L268" i="1"/>
  <c r="L267" i="1"/>
  <c r="L266" i="1"/>
  <c r="L265" i="1"/>
  <c r="L264" i="1"/>
  <c r="L263" i="1"/>
  <c r="L262" i="1"/>
  <c r="L220" i="1"/>
  <c r="L219" i="1"/>
  <c r="L218" i="1"/>
  <c r="L217" i="1"/>
  <c r="L215" i="1"/>
  <c r="L214" i="1"/>
  <c r="L213" i="1"/>
  <c r="L212" i="1"/>
  <c r="L211" i="1"/>
  <c r="L210" i="1"/>
  <c r="L209" i="1"/>
  <c r="L208" i="1"/>
  <c r="L207" i="1"/>
  <c r="L206" i="1"/>
  <c r="L205" i="1"/>
  <c r="L204" i="1"/>
  <c r="L203" i="1"/>
  <c r="L202" i="1"/>
  <c r="L201" i="1"/>
  <c r="L200" i="1"/>
  <c r="L199" i="1"/>
  <c r="L198" i="1"/>
  <c r="L197" i="1"/>
  <c r="L196" i="1"/>
  <c r="L194" i="1"/>
  <c r="L162" i="1"/>
  <c r="L160" i="1"/>
  <c r="L159" i="1"/>
  <c r="L158" i="1"/>
  <c r="U157" i="1"/>
  <c r="K157" i="1"/>
  <c r="L156" i="1"/>
  <c r="L155" i="1"/>
  <c r="L154" i="1"/>
  <c r="L153" i="1"/>
  <c r="L152" i="1"/>
  <c r="L151" i="1"/>
  <c r="L150" i="1"/>
  <c r="L149" i="1"/>
  <c r="L148" i="1"/>
  <c r="L146" i="1"/>
  <c r="L96" i="1"/>
  <c r="L94" i="1"/>
  <c r="L92" i="1"/>
  <c r="L91" i="1"/>
  <c r="L90" i="1"/>
  <c r="L89" i="1"/>
  <c r="L75" i="1"/>
  <c r="L74" i="1"/>
  <c r="L11" i="1"/>
  <c r="L10" i="1"/>
  <c r="T8" i="1"/>
  <c r="L8" i="1"/>
  <c r="J8" i="1" s="1"/>
  <c r="L7" i="1"/>
  <c r="T4" i="1"/>
  <c r="L4" i="1"/>
  <c r="J4" i="1" s="1"/>
  <c r="L253" i="1" l="1"/>
  <c r="L322" i="1"/>
  <c r="L25" i="1"/>
  <c r="L3" i="1"/>
  <c r="L363" i="1"/>
  <c r="L26" i="1"/>
  <c r="L27" i="1"/>
  <c r="L132" i="1"/>
  <c r="L254" i="1"/>
  <c r="L82" i="1"/>
  <c r="L81" i="1"/>
  <c r="L315" i="1"/>
  <c r="L364" i="1"/>
  <c r="L126" i="1"/>
  <c r="L123" i="1"/>
  <c r="L127" i="1"/>
  <c r="L128" i="1"/>
  <c r="L186" i="1"/>
  <c r="L303" i="1"/>
  <c r="L437" i="1"/>
  <c r="L125" i="1"/>
  <c r="L187" i="1"/>
  <c r="L73" i="1"/>
  <c r="L188" i="1"/>
  <c r="L365" i="1"/>
  <c r="L29" i="1"/>
  <c r="L131" i="1"/>
  <c r="L255" i="1"/>
  <c r="L387" i="1"/>
  <c r="L304" i="1"/>
  <c r="L384" i="1"/>
  <c r="L385" i="1"/>
  <c r="L386" i="1"/>
  <c r="L41" i="1"/>
  <c r="L130" i="1"/>
  <c r="L83" i="1"/>
  <c r="L34" i="1"/>
  <c r="L38" i="1"/>
  <c r="L40" i="1"/>
  <c r="L86" i="1"/>
  <c r="L87" i="1"/>
  <c r="L129" i="1"/>
  <c r="L133" i="1"/>
  <c r="L388" i="1"/>
  <c r="L42" i="1"/>
  <c r="L88" i="1"/>
  <c r="L134" i="1"/>
  <c r="L135" i="1"/>
  <c r="L189" i="1"/>
  <c r="L256" i="1"/>
  <c r="L257" i="1"/>
  <c r="L136" i="1"/>
  <c r="L438" i="1"/>
  <c r="L323" i="1"/>
  <c r="L28" i="1"/>
  <c r="L389" i="1"/>
  <c r="L390" i="1"/>
  <c r="L43" i="1"/>
  <c r="L190" i="1"/>
  <c r="L191" i="1"/>
  <c r="L305" i="1"/>
  <c r="L137" i="1"/>
  <c r="L138" i="1"/>
  <c r="L139" i="1"/>
  <c r="L140" i="1"/>
  <c r="L124" i="1"/>
  <c r="L391" i="1"/>
  <c r="L392" i="1"/>
  <c r="L393" i="1"/>
  <c r="L84" i="1"/>
  <c r="L85" i="1"/>
  <c r="L192" i="1"/>
  <c r="L193" i="1"/>
  <c r="L45" i="1"/>
  <c r="L46" i="1"/>
  <c r="L394" i="1"/>
  <c r="L44" i="1"/>
  <c r="L48" i="1"/>
  <c r="L258" i="1"/>
  <c r="L259" i="1"/>
  <c r="L143" i="1"/>
  <c r="L47" i="1"/>
  <c r="L141" i="1"/>
  <c r="L142" i="1"/>
  <c r="L49" i="1"/>
  <c r="L50" i="1"/>
  <c r="L261" i="1"/>
  <c r="L144" i="1"/>
  <c r="L145" i="1"/>
  <c r="L260" i="1"/>
  <c r="L395" i="1"/>
  <c r="L2" i="1"/>
  <c r="L185" i="1"/>
  <c r="L250" i="1"/>
  <c r="L251" i="1"/>
  <c r="L298" i="1"/>
  <c r="L299" i="1"/>
  <c r="L300" i="1"/>
  <c r="L301" i="1"/>
  <c r="L302" i="1"/>
  <c r="L321" i="1"/>
  <c r="L19" i="1"/>
  <c r="L20" i="1"/>
  <c r="L21" i="1"/>
  <c r="L22" i="1"/>
  <c r="L23" i="1"/>
  <c r="L24" i="1"/>
  <c r="L359" i="1"/>
  <c r="L360" i="1"/>
  <c r="L361" i="1"/>
  <c r="L362" i="1"/>
  <c r="L252" i="1"/>
</calcChain>
</file>

<file path=xl/sharedStrings.xml><?xml version="1.0" encoding="utf-8"?>
<sst xmlns="http://schemas.openxmlformats.org/spreadsheetml/2006/main" count="7039" uniqueCount="2024">
  <si>
    <t>Nº EXPEDIENTE</t>
  </si>
  <si>
    <t>ÓRGANO DE CONTRATACIÓN</t>
  </si>
  <si>
    <t>CONTRATO SARA/UMBRAL</t>
  </si>
  <si>
    <t xml:space="preserve">DIRECTIVA DE APLICACIÓN </t>
  </si>
  <si>
    <t>MARCO LEGAL NACIONAL</t>
  </si>
  <si>
    <t>OBJETO DEL CONTRATO</t>
  </si>
  <si>
    <t>CPV</t>
  </si>
  <si>
    <t>TIPO DE CONTRATO</t>
  </si>
  <si>
    <t>SUBTIPO DE CONTRATO</t>
  </si>
  <si>
    <t>SISTEMA DE CONTRATACIÓN</t>
  </si>
  <si>
    <t>LUGAR DE EJECUCIÓN</t>
  </si>
  <si>
    <t>CÓDIGO NUT</t>
  </si>
  <si>
    <t>PLAZO DE EJECUCIÓN</t>
  </si>
  <si>
    <t>Nº DE OFERTAS RECIBIDAS</t>
  </si>
  <si>
    <t>NOMBRE ADJUDICATARIO</t>
  </si>
  <si>
    <t>CIF ADJUDICATARIO</t>
  </si>
  <si>
    <t>ITER-ADM-2022-01</t>
  </si>
  <si>
    <t>ITER</t>
  </si>
  <si>
    <t>FALSE</t>
  </si>
  <si>
    <t>2014/24/EU</t>
  </si>
  <si>
    <t>LEY 9/2017</t>
  </si>
  <si>
    <t>Suministro de bocadillos preparados para el desayuno del personal del ITER</t>
  </si>
  <si>
    <t>15811511-1 Bocadillos y emparedados preparados</t>
  </si>
  <si>
    <t>SUMINISTRO</t>
  </si>
  <si>
    <t>NO APLICA</t>
  </si>
  <si>
    <t>ESPAÑA</t>
  </si>
  <si>
    <t>ES</t>
  </si>
  <si>
    <t>MARÍA ISABEL GUTIÉRREZ DÍAZ</t>
  </si>
  <si>
    <t>42073631F</t>
  </si>
  <si>
    <t>ITER-AS-2022-01</t>
  </si>
  <si>
    <t xml:space="preserve">Electrodomésticos para las viviendas 2 y 19 de las Casas Bioclimáticas. </t>
  </si>
  <si>
    <t>39710000-2 Aparatos electrodomésticos</t>
  </si>
  <si>
    <t>MEDIA MARKT 3 DE MAYO S/C</t>
  </si>
  <si>
    <t>A63907463</t>
  </si>
  <si>
    <t>ITER-MAN-2022-03</t>
  </si>
  <si>
    <t>Suministro de 30 metros de correa dentada T5 para carro motorizado de tronzadora de aluminio.</t>
  </si>
  <si>
    <t>19212510-3 Cinchas y correas</t>
  </si>
  <si>
    <t>ROGAPE S.L.</t>
  </si>
  <si>
    <t>B35143239</t>
  </si>
  <si>
    <t xml:space="preserve">ITER-AS-2022-04 </t>
  </si>
  <si>
    <t>Servicio de lacado de 2 muebles aparadores, pertenecientes al mobiliario de las casas bioclimáticas, debido al mal estado en que se encuentran.</t>
  </si>
  <si>
    <t>SERVICIO</t>
  </si>
  <si>
    <t>IBAI RUEDA LÓPEZ</t>
  </si>
  <si>
    <t>45458409J</t>
  </si>
  <si>
    <t>ITER-AS-2022-05</t>
  </si>
  <si>
    <t>Suministro de (4) cuatro estores enrollables para dos (2) baños en casa nº1, La Geria, de las Casas Bioclimáticas.</t>
  </si>
  <si>
    <t>BELMONTE GOMEZ S.L.</t>
  </si>
  <si>
    <t>B3879100</t>
  </si>
  <si>
    <t>ITER-AS-2022-06</t>
  </si>
  <si>
    <t>Suministro de una (1) alfombra vinílica (de fácil limpieza y mantenimiento) para la Casa 9 La Geoda, debido al mal estado en que se encuentra el suelo.</t>
  </si>
  <si>
    <t>39531000-3 Alfombras</t>
  </si>
  <si>
    <t>DECORART 2000 S.L.</t>
  </si>
  <si>
    <t>B388508487</t>
  </si>
  <si>
    <t>ITER-MAN-2022-07</t>
  </si>
  <si>
    <t xml:space="preserve">Suministro de 126 candados ABUS amaestrados con llave única para exteriores a colocar en instalaciones eléctricas de ITER.  </t>
  </si>
  <si>
    <t>44521210-3 Candados</t>
  </si>
  <si>
    <t>CB COMERCIAL TRUJILLO GLEZ</t>
  </si>
  <si>
    <t>B38367660</t>
  </si>
  <si>
    <t>ITER-MAN-2022-09</t>
  </si>
  <si>
    <t>Servicio de reparación de (2) dos carretillas elevadoras</t>
  </si>
  <si>
    <t>50530000-9 Servicios de reparación y mantenimiento de maquinaria</t>
  </si>
  <si>
    <t>PADILLA CARRETILLAS ELEVADORAS 40 S.L</t>
  </si>
  <si>
    <t>B76753565</t>
  </si>
  <si>
    <t>ITER-AS-2022-10</t>
  </si>
  <si>
    <t>Suministro del mobiliario para un puesto de trabajo del despacho del Departamento Jurídico formado por una mesa modelo VITAL PLUS y una cajonera modelo Buck de la marca ACTIU.</t>
  </si>
  <si>
    <t>39100000-3 Mobiliario</t>
  </si>
  <si>
    <t>MAQUINAS Y EQUIPOS DE OFICINA S.L.</t>
  </si>
  <si>
    <t>B38003166</t>
  </si>
  <si>
    <t>ITER-AS-2022-11</t>
  </si>
  <si>
    <t>Suministro de dos (2) luxómetros para mediciones de la luz.</t>
  </si>
  <si>
    <t>38551000-2 Medidores de energía</t>
  </si>
  <si>
    <t>INSTRUMENTOS TESTO S.A.</t>
  </si>
  <si>
    <t>A59938506</t>
  </si>
  <si>
    <t>ITER-AS-2022-12</t>
  </si>
  <si>
    <t>Suministro de una cámara termográfica</t>
  </si>
  <si>
    <t>ITER-AS-2022-13</t>
  </si>
  <si>
    <t>Suministro de medidor de luminancias de alta prestación.</t>
  </si>
  <si>
    <t>31000000-6 Máquinas, aparatos, equipo y productos consumibles eléctricos; iluminación</t>
  </si>
  <si>
    <t>ASSELUM LUMINOTECNICS, S.L.</t>
  </si>
  <si>
    <t>B62741152</t>
  </si>
  <si>
    <t>ITER-MAN-2022-14</t>
  </si>
  <si>
    <t>Servicio de instalación y mantenimiento de sistemas de captura intensiva y red anti-aves</t>
  </si>
  <si>
    <t>90922000-6 Servicio de control de plagas</t>
  </si>
  <si>
    <t>APLICACIONES INSECTICIDAS SA (APINSA)</t>
  </si>
  <si>
    <t>42630538S</t>
  </si>
  <si>
    <t>ITER-MAN-2022-15</t>
  </si>
  <si>
    <t>Servicio de reparación y mantenimiento de vehículo Toyota Hilux 8178 FZL.</t>
  </si>
  <si>
    <t>AGORA MOTOR, SL</t>
  </si>
  <si>
    <t>B76614718</t>
  </si>
  <si>
    <t>ITER-MAN-2022-16</t>
  </si>
  <si>
    <t>Servicio de reparación de avería  del vehículo Citroën Berlingo con matrícula 0380 GBC.</t>
  </si>
  <si>
    <t>50112000-3 Servicios de reparación y mantenimiento de automóviles</t>
  </si>
  <si>
    <t>ITER-MAN-2022-17</t>
  </si>
  <si>
    <t>Suministro de material eléctrico para la reparación de las protecciones y puesta tierra de las instalaciones fotovoltaicas ubicadas en las Casas Bioclimáticas del ITER.</t>
  </si>
  <si>
    <t>44316000-8 Artículos de ferretería</t>
  </si>
  <si>
    <t>EDALUX SERVICIOS S.L.U.</t>
  </si>
  <si>
    <t>B76521103</t>
  </si>
  <si>
    <t>ITER-AS-2022-18</t>
  </si>
  <si>
    <t>31680000-6 Materiales y accesorios eléctricos</t>
  </si>
  <si>
    <t>ITER-MAN-2022-19</t>
  </si>
  <si>
    <t>Servicio de revisión general y renovación de garantía de la batería híbrida del vehículo Toyota Auris Híbrido Agua (m5) con matrícula 0158 JWT.</t>
  </si>
  <si>
    <t>TOYOTEN, SL</t>
  </si>
  <si>
    <t>B76688845</t>
  </si>
  <si>
    <t>ITER-AS-2022-20</t>
  </si>
  <si>
    <t>Suministro de señalización de riesgo eléctrico para las instalaciones fotovoltaicas ubicadas en las Casas Bioclimáticas del ITER.</t>
  </si>
  <si>
    <t>34928471-0 Materiales de señalización</t>
  </si>
  <si>
    <t>Sonepar Ibérica Spain, S.A.U.</t>
  </si>
  <si>
    <t>A96933510</t>
  </si>
  <si>
    <t>ITER-MAN-2022-21</t>
  </si>
  <si>
    <t>Suministro de tres mil quinientos (3500) litros de gasoil.</t>
  </si>
  <si>
    <t>09134100-8 Gasoil</t>
  </si>
  <si>
    <t>IR MAXOINVERSIONES S.L.U.</t>
  </si>
  <si>
    <t>B76185586</t>
  </si>
  <si>
    <t>ITER-MAN-2022-22</t>
  </si>
  <si>
    <t>Suministro de consumibles para retroexcavadora.</t>
  </si>
  <si>
    <t>44316400-2 Artículos de ferretería</t>
  </si>
  <si>
    <t>ITT CANARIAS S.L.</t>
  </si>
  <si>
    <t>B16690877</t>
  </si>
  <si>
    <t>ITER-AS-2022-23</t>
  </si>
  <si>
    <t>Servicio de sistema de gestión del alojamiento turístico (PMS), sistema de gestión de canales o channel manager (CMS) y motor de reservas (CRS) integrados para las casas bioclimáticas de ITER.</t>
  </si>
  <si>
    <t>72414000-5 Proveedores de motores de búsqueda en la web</t>
  </si>
  <si>
    <t>REDFORTS SOFTWARE S.L.</t>
  </si>
  <si>
    <t>B85946390</t>
  </si>
  <si>
    <t>ITER-MAN-2022-24</t>
  </si>
  <si>
    <t>Suministro de material de cerrajería para la fabricación y montaje de puerta abisagrada de chapa metálica.</t>
  </si>
  <si>
    <t>SUMINISTROS CORONA S.A.</t>
  </si>
  <si>
    <t>A38046561</t>
  </si>
  <si>
    <t>ITER-AS-2022-25</t>
  </si>
  <si>
    <t>Suministro de maquinaria de jardinería para las instalaciones del ITER formado por: Carretilla sulfatadora, Hidrolimpiadora, Sopladora de gasolina y desbrozadora de cuchilla inalámbrica</t>
  </si>
  <si>
    <t>16160000-4 Equipo diverso para jardinería</t>
  </si>
  <si>
    <t>NICOMEDES, S.L.U.</t>
  </si>
  <si>
    <t>B76790203</t>
  </si>
  <si>
    <t>ITER-AS-2022-26</t>
  </si>
  <si>
    <t>Suministro de una (1) desbrozadora de jardinería para las instalaciones.</t>
  </si>
  <si>
    <t>SAGRERA CANARIAS, S.A.</t>
  </si>
  <si>
    <t>A35022987</t>
  </si>
  <si>
    <t>ITER-AS-2022-27</t>
  </si>
  <si>
    <t xml:space="preserve">Suministro de un (1) soplador y un (1) serrucho de jardinería para las instalaciones del ITER. </t>
  </si>
  <si>
    <t>TANOJ, S.L.</t>
  </si>
  <si>
    <t>B38264370</t>
  </si>
  <si>
    <t>ITER-AS-2022-28</t>
  </si>
  <si>
    <t>Servicio de grúa para la retirada de uno de los paneles de acero de la cubierta inclinada de lamas de la vivienda nº 7 “EL MURO” de las Casas Bioclimáticas de ITER.</t>
  </si>
  <si>
    <t>ANTONIO GARCÍA GONZÁLEZ</t>
  </si>
  <si>
    <t>42061203E</t>
  </si>
  <si>
    <t>ITER-MAN-2022-29</t>
  </si>
  <si>
    <t>Suministro de materiales para la colocación de malla anti-aves en la Nave Euclides</t>
  </si>
  <si>
    <t>Mª MILAGROS MARTÍN RGUEZ (CRUZ COLORADA)</t>
  </si>
  <si>
    <t>42071036B</t>
  </si>
  <si>
    <t>ITER-MAN-2022-30</t>
  </si>
  <si>
    <t>Reparación  del vehículo Citroën Berlingo con matrícula 7942 FNH: cambio de neumáticos, ajuste cinturón delantero derecho, pedal y cable de embrague y kit de zapatas y bombines traseros</t>
  </si>
  <si>
    <t>TALLER MATA TENERIFE. SL.L</t>
  </si>
  <si>
    <t>B38463188</t>
  </si>
  <si>
    <t>ITER-MAN-2022-31</t>
  </si>
  <si>
    <t>Servicio de sustitución de cubiertas y alineado del vehículo Toyota Auris Híbrido Agua (m5) con matrícula 0158 JWT.</t>
  </si>
  <si>
    <t>ITER-AS-2022-32</t>
  </si>
  <si>
    <t>Suministro de cuatro (4)  termómetros-higrómetros electrónicos digitales y un (1) termómetro infrarrojo de pistola</t>
  </si>
  <si>
    <t>TV NALBER, S.L.</t>
  </si>
  <si>
    <t>B38223749</t>
  </si>
  <si>
    <t>ITER-AS-2022-33</t>
  </si>
  <si>
    <t>Suministro de treinta y siete (37) cilindros ISEO F7 y setenta y cinco (75) llaves registradas a nombre de ITER para las Casas Bioclimáticas y Nave del almacén</t>
  </si>
  <si>
    <t>44522000-5 Cierres, partes de cerraduras y llaves</t>
  </si>
  <si>
    <t>C.B. COMERCIAL TRUJILLO GLEZ</t>
  </si>
  <si>
    <t>ITER-AS-2022-34</t>
  </si>
  <si>
    <t>Servicio de tratamiento para el control de xilófagos (Termitas) en la Casa Bioclimática Nº 6  “El Alisio</t>
  </si>
  <si>
    <t>ITER-MAN-2022-37</t>
  </si>
  <si>
    <t>Servicio de formación para la renovación del CAP de transportistas de mercancías de tres trabajadores.</t>
  </si>
  <si>
    <t>79632000-3 Servicios de formación de personal</t>
  </si>
  <si>
    <t>AVANTI AUTOESCUELA FORMACIÓN, S.L.U</t>
  </si>
  <si>
    <t>B76635911</t>
  </si>
  <si>
    <t>ITER-DIF-2022-01</t>
  </si>
  <si>
    <t>Servicio de coffee-break para visita institucional al ITER el día 9 de febrero del 2022.</t>
  </si>
  <si>
    <t>55320000-9 Servicios de suministro de comidas 55520000-1 Servicios de suministro de comidas desde el exterior</t>
  </si>
  <si>
    <t>MAG CATERING AND EVENT S.L.</t>
  </si>
  <si>
    <t>B76630540</t>
  </si>
  <si>
    <t>ITER-EOL-2022-01</t>
  </si>
  <si>
    <t>Suministro de ciento veinte (120) baterías de plomo</t>
  </si>
  <si>
    <t>31421000-3 Baterías de plomo</t>
  </si>
  <si>
    <t>PORTUGAL</t>
  </si>
  <si>
    <t>PT</t>
  </si>
  <si>
    <t>TEMPOEL, LDA</t>
  </si>
  <si>
    <t>ITER-EOL-2022-02</t>
  </si>
  <si>
    <t>Suministro de repuestos Enercon para el aerogenerador E40.</t>
  </si>
  <si>
    <t>34913000-0 Piezas de recambio diversas</t>
  </si>
  <si>
    <t>ALEMANIA</t>
  </si>
  <si>
    <t>DE</t>
  </si>
  <si>
    <t>ENERCON GMBH</t>
  </si>
  <si>
    <t>W0045971L</t>
  </si>
  <si>
    <t>ITER-EOL-2022-03</t>
  </si>
  <si>
    <t>Suministro de 21 cajas de seccionamiento de tierras.</t>
  </si>
  <si>
    <t>31682100-1 Cajas de electricidad</t>
  </si>
  <si>
    <t>INSTALACIONES ELÉCTRICAS Y BOBINAJES S.A.U</t>
  </si>
  <si>
    <t>A03282878</t>
  </si>
  <si>
    <t>ITER-EOL-2022-04</t>
  </si>
  <si>
    <t>Suministro de material diverso de cerrajería para la reparación de las puertas de los transformadores del centro de transformación de la Plataforma Experimental.</t>
  </si>
  <si>
    <t>HIERROS TIRSO CANARIAS S.L.</t>
  </si>
  <si>
    <t>B38565651</t>
  </si>
  <si>
    <t>ITER-EOL-2022-05</t>
  </si>
  <si>
    <t>Suministro de diez (10) carteles para centros de transformación de varios generadores.</t>
  </si>
  <si>
    <t xml:space="preserve">MARION ROTH VONK, SEHILA </t>
  </si>
  <si>
    <t>42024297P</t>
  </si>
  <si>
    <t>ITER-EOL-2022-06</t>
  </si>
  <si>
    <t>Servicio de revisión de las celdas de media tensión en el centro de transformación de la plataforma experimental.</t>
  </si>
  <si>
    <t>ORMAZABAL MEDIA TENSIÓN SLU</t>
  </si>
  <si>
    <t>B83829267</t>
  </si>
  <si>
    <t>ITER-EOL-2022-07</t>
  </si>
  <si>
    <t>Suministro de veinte (20) unidades de alumbrado de emergencia para el interior de los aerogeneradores     Enercon E40</t>
  </si>
  <si>
    <t>31518200-2 Equipo de alumbrado de emergencia</t>
  </si>
  <si>
    <t>COMERCIAL ELÉCTRICA CANARIAS, S.A.</t>
  </si>
  <si>
    <t>A38024907</t>
  </si>
  <si>
    <t>ITER-EOL-2022-08</t>
  </si>
  <si>
    <t>Suministro de diez (10) candados para las puertas de acceso de los aerogeneradores Enercon E40.</t>
  </si>
  <si>
    <t xml:space="preserve">44521210-0 Candados </t>
  </si>
  <si>
    <t>FRANCISCO ARÍSTIDES CRUZ BATISTA (EL LLAVÍN)</t>
  </si>
  <si>
    <t>45443117Q</t>
  </si>
  <si>
    <t>ITER-FOT-2022-01</t>
  </si>
  <si>
    <t>Suministro de material (mallazo y cemento) para prueba de una solera con mallazo para las tierras de un centro de transformación en Solten.</t>
  </si>
  <si>
    <t>FERRETERÍA CONPE, S.L.</t>
  </si>
  <si>
    <t>B76655182</t>
  </si>
  <si>
    <t>ITER-FOT-2022-02</t>
  </si>
  <si>
    <t>Suministro de material (revuelto) para prueba de una solera con mallazo para las tierras de un Centro de Transformación en Solten.</t>
  </si>
  <si>
    <t>44100000-1 Materiales de construcción y elementos afines</t>
  </si>
  <si>
    <t>TRANSERVIS ABONA S.L.</t>
  </si>
  <si>
    <t>B76531847</t>
  </si>
  <si>
    <t>ITER-FOT-2022-03</t>
  </si>
  <si>
    <t>Suministro de material eléctrico para la sustitución de lo que resultó dañado tras el incidente, provocado por fuertes vientos, en la instalación fotovoltaica Naves ubicada en el techo de la nave Euclides.</t>
  </si>
  <si>
    <t>ELEKTRA CANARIAS XXL, S.L.</t>
  </si>
  <si>
    <t>B02688133</t>
  </si>
  <si>
    <t>ITER-FOT-2022-04</t>
  </si>
  <si>
    <t>Suministro de varillas para la sustitución de las que resultaron dañados tras el incidente, provocado por fuertes vientos, en la instalación fotovoltaica Naves ubicada en el techo de la nave Euclides.</t>
  </si>
  <si>
    <t>44330000-2 Barras, varillas, alambre y perfiles utilizados en la construcción</t>
  </si>
  <si>
    <t xml:space="preserve">BONNET, SUMINISTROS Y MAQUINARIAS </t>
  </si>
  <si>
    <t>B38044905</t>
  </si>
  <si>
    <t>ITER-FOT-2022-05</t>
  </si>
  <si>
    <t>Suministro de adhesivo para fijar las estructuras que resultaron dañadas tras el incidente, provocado por fuertes vientos, en la instalación fotovoltaica Naves ubicada en el techo de la nave Euclides.</t>
  </si>
  <si>
    <t>24911200-5 Adhesivos</t>
  </si>
  <si>
    <t>FIJACIONES CANARIAS, MORRO TABARES, S.L.</t>
  </si>
  <si>
    <t>B38077640</t>
  </si>
  <si>
    <t>ITER-FOT-2022-06</t>
  </si>
  <si>
    <t>Revisión para el mantenimiento y cambio de  neumáticos del vehículo Volkswagen Caddy, con matrícula 2452 JDZ.</t>
  </si>
  <si>
    <t>TALLER MATA TENERIFE S.L.</t>
  </si>
  <si>
    <t>ITER-FOT-2022-07</t>
  </si>
  <si>
    <t>Suministro de kit de reparación para la bomba sumergida de captación de agua de mar del pozo de captación, ubicado en las instalaciones de ITER.</t>
  </si>
  <si>
    <t>42122000-0 Bombas (equipos de bombeo)</t>
  </si>
  <si>
    <t>CONTROLES ELÉCTRICOS CANARIAS, S.L.</t>
  </si>
  <si>
    <t>B38767299</t>
  </si>
  <si>
    <t>ITER-FOT-2022-08</t>
  </si>
  <si>
    <t>Suministro de dos (2) acoples de la manguera de la bomba de captación de agua de mar, sumergida en el pozo de agua salada que alimenta la planta desaladora de las instalaciones de ITER.</t>
  </si>
  <si>
    <t>JOFRAMAR S.L.</t>
  </si>
  <si>
    <t>B35831973</t>
  </si>
  <si>
    <t>ITER-FOT-2022-09</t>
  </si>
  <si>
    <t>Suministro de 30 módulos fotovoltaicos para la sustitución de los que resultaron dañados tras el incidente, provocado por fuertes vientos, en la instalación fotovoltaica Naves ubicada en el techo de la nave Euclides.</t>
  </si>
  <si>
    <t>09331200-0 Módulos solares fotovoltaicos</t>
  </si>
  <si>
    <t>KYOCERA EUROPE GMBH</t>
  </si>
  <si>
    <t>ITER-FOT-2022-10</t>
  </si>
  <si>
    <t>ER-SOFT,S.A UNIPERSONAL</t>
  </si>
  <si>
    <t>A80878457</t>
  </si>
  <si>
    <t>ITER-FOT-2022-11</t>
  </si>
  <si>
    <t xml:space="preserve">Suministro de pintura vial para la señalización de la unidad de repostaje de hidrógeno del proyecto SEAFUEL. Se trata de pintura especial para poder pintar señales específicas en la calzada, dentro de las instalaciones del ITER, indicando la ruta de acceso que se debe de seguir para llegar desde la entrada al ITER hasta la a misma en la carretera del ITER, consistente en cuatro (4) litros de pintura blanca de señalización tráfico. </t>
  </si>
  <si>
    <t>44811000-8 Pintura para señalización de carreteras</t>
  </si>
  <si>
    <t>HIGINIO TABARES E HIJOS S.L.</t>
  </si>
  <si>
    <t>B38547451</t>
  </si>
  <si>
    <t>ITER-FOT-2022-12</t>
  </si>
  <si>
    <t xml:space="preserve">Suministro de ventiladores para las instalaciones fotovoltaicas. </t>
  </si>
  <si>
    <t>42522000-1 Ventiladores de uso no doméstico</t>
  </si>
  <si>
    <t>SALVADOR ESCODA</t>
  </si>
  <si>
    <t>A08710006</t>
  </si>
  <si>
    <t>ITER-FOT-2022-13</t>
  </si>
  <si>
    <t>VERTICAL 7 ISLAS S.L.</t>
  </si>
  <si>
    <t>B38966727</t>
  </si>
  <si>
    <t>ITER-FOT-2022-14</t>
  </si>
  <si>
    <t>Suministro de picón para el acondicionamiento de los alrededores y jardines de la unidad de repostaje de hidrógeno del proyecto SEAFUEL, consistente en 65 m3 de picón avitolado negro.</t>
  </si>
  <si>
    <t>ITER-FOT-2022-15</t>
  </si>
  <si>
    <t>Servicio de revisión para el mantenimiento y cambio de  neumáticos del vehículo Citroën C15, con matrícula 6702 CXS.</t>
  </si>
  <si>
    <t>TALLER MATA TENERIFE S.L</t>
  </si>
  <si>
    <t>ITER-FOT-2022-16</t>
  </si>
  <si>
    <t>Suministro de material y herramientas en almacenes de mantenimiento de FTV</t>
  </si>
  <si>
    <t>LAS CHAFIRAS, SA</t>
  </si>
  <si>
    <t>A38033312</t>
  </si>
  <si>
    <t>ITER-FOT-2022-17</t>
  </si>
  <si>
    <t xml:space="preserve">Suministro de doce (12) unidades de batería con características CSB 12V, 24 AH, CÍCLICA o similar equivalente, necesarias para los equipos de Media Tensión asociados a las plantas fotovoltaicas del ITER. </t>
  </si>
  <si>
    <t>31440000-2 Baterías</t>
  </si>
  <si>
    <t>CANARYBAT S.L.</t>
  </si>
  <si>
    <t>B38596672</t>
  </si>
  <si>
    <t>ITER-FOT-2022-18</t>
  </si>
  <si>
    <t>Servicio de interpretación para acción formativa en el marco del proyecto SEAFUEL.</t>
  </si>
  <si>
    <t>79540000-1 – Servicios de interpretación</t>
  </si>
  <si>
    <t>ROYAL ELBA, S.L.</t>
  </si>
  <si>
    <t>B42834002</t>
  </si>
  <si>
    <t>ITER-FOT-2022-19</t>
  </si>
  <si>
    <t>Suministro de dos (2) unidades de electrobomba centrífuga auto aspirante, con características de caudal de hasta 32 m³/h, altura manométrica de hasta 16 m y cuerpo del motor en acero inoxidable, especialmente diseñada para su utilización en equipos de depuración.</t>
  </si>
  <si>
    <t>HIDROGEST ARCHIPIÉLAGO, S.L.</t>
  </si>
  <si>
    <t>B76605583</t>
  </si>
  <si>
    <t>ITER-FOT-2022-20</t>
  </si>
  <si>
    <t>Suministro de material de señalización de seguridad para unidad de repostaje de hidrógeno</t>
  </si>
  <si>
    <t xml:space="preserve">SANDRA GARCÍA PADILLA- DISTRIBUCIONES NADRIZA CANARIAS </t>
  </si>
  <si>
    <t>78562733T</t>
  </si>
  <si>
    <t>ITER-FOT-2022-21</t>
  </si>
  <si>
    <t>Servicio de reparación de la avería en tubo de escape, detectada en la revisión de mantenimiento del vehículo Citroën C15, con matrícula 6702 CXS.</t>
  </si>
  <si>
    <t>CASIANO RGUEZ MANSO (ESCAPE ADEJE)</t>
  </si>
  <si>
    <t>45705653F</t>
  </si>
  <si>
    <t>ITER-FOT-2022-22</t>
  </si>
  <si>
    <t>Servicio de catering para el evento de presentación de la Hidrogenera del Proyecto Seafuel el 31 de marzo de 2022 en las instalaciones de ITER.</t>
  </si>
  <si>
    <t>50300000-8  Servicios de reparación, mantenimiento y servicios asociados relacionados con ordenadores personales, equipo de oficina, telecomunicaciones y equipo audiovisual</t>
  </si>
  <si>
    <t>FCO. BORJA REIG GONZÁLEZ</t>
  </si>
  <si>
    <t>43816883C</t>
  </si>
  <si>
    <t>ITER-FOT-2022-23</t>
  </si>
  <si>
    <t>SOLUCIONES ANTOJITOS, S.L.</t>
  </si>
  <si>
    <t>B06956296</t>
  </si>
  <si>
    <t>ITER-GEN-2022-01</t>
  </si>
  <si>
    <t>Servicio de soporte y asistencia técnica de cabina NetApp de Teide HPC</t>
  </si>
  <si>
    <t xml:space="preserve">REDES SYSTEM CONSULTING &amp; SOLUTIONS </t>
  </si>
  <si>
    <t>B35595578</t>
  </si>
  <si>
    <t>ITER-GEN-2022-02</t>
  </si>
  <si>
    <t>22121000-4 Publicaciones técnicas</t>
  </si>
  <si>
    <t>SUIZA</t>
  </si>
  <si>
    <t>CH</t>
  </si>
  <si>
    <t>FRONTIERES MEDIA S.A.</t>
  </si>
  <si>
    <t>ITER-GEN-2022-03</t>
  </si>
  <si>
    <t>Suministro de reactivos y material fungible para el bioanalizador Agilent TapeStation 4200 del Laboratorio de Genómica del ITER.</t>
  </si>
  <si>
    <t>AGILENT TECHNOLOGIES SU</t>
  </si>
  <si>
    <t>B82381682</t>
  </si>
  <si>
    <t>ITER-GEN-2022-04</t>
  </si>
  <si>
    <t>79212000-3    Servicios de auditoría</t>
  </si>
  <si>
    <t>BDO AUDITORES S.L.P.</t>
  </si>
  <si>
    <t>B82387572</t>
  </si>
  <si>
    <t>ITER-GEN-2022-05</t>
  </si>
  <si>
    <t>Servicio de recogida selectiva de residuos citotóxicos generados por la actividad de I+D del Área de Genómica.</t>
  </si>
  <si>
    <t>90520000-8 Servicios de residuos radiactivos, tóxicos, médicos y peligrosos</t>
  </si>
  <si>
    <t>ECOLOGÍA Y TÉCNICAS SANITARIAS, S.L. (ECTEC)</t>
  </si>
  <si>
    <t>ITER-GEN-2022-06</t>
  </si>
  <si>
    <t>Suministro de estructuras metálicas de sujeción para muebles-alacena del Laboratorio de Genómica</t>
  </si>
  <si>
    <t>VWR INTERNATIONAL EUROLAB S.L.</t>
  </si>
  <si>
    <t>B08362089</t>
  </si>
  <si>
    <t>ITER-GEN-2022-07</t>
  </si>
  <si>
    <t>Servicio de reparación de la máquina de hielo del Laboratorio de Genómica del ITER.</t>
  </si>
  <si>
    <t>AD DIAGNOST</t>
  </si>
  <si>
    <t>A35368539</t>
  </si>
  <si>
    <t>ITER-GEN-2022-08</t>
  </si>
  <si>
    <t>Servicio de inscripción de un investigador del Área de Genómica en la Jornada de Actualización en Genética Humana de la Asociación Española de Genética Humana 2022.</t>
  </si>
  <si>
    <t xml:space="preserve">80522000-9 Seminarios de formación </t>
  </si>
  <si>
    <t>GEYSECO, S.L.</t>
  </si>
  <si>
    <t>B65687733</t>
  </si>
  <si>
    <t>ITER-INF-2022-01</t>
  </si>
  <si>
    <t>Material eléctrico necesario para dar suministro eléctrico a nuevos clientes en CPD D-ALiX.</t>
  </si>
  <si>
    <t>SONEPAR IBÉRICA SPAIN S.A.U</t>
  </si>
  <si>
    <t>ITER-INF-2022-02</t>
  </si>
  <si>
    <t>Renovación de las licencias de integrador registrado y de software Wonderware para uso en el Centro de Control de Generación de ITER.</t>
  </si>
  <si>
    <t>72540000-2 Servicios de actualización informática</t>
  </si>
  <si>
    <t>LOGITEK S.A.</t>
  </si>
  <si>
    <t>A08621245</t>
  </si>
  <si>
    <t>ITER-INF-2022-03</t>
  </si>
  <si>
    <t xml:space="preserve">Renovación anual de licencia Apple Developer. </t>
  </si>
  <si>
    <t>ARRIVES</t>
  </si>
  <si>
    <t>0000000000</t>
  </si>
  <si>
    <t>ITER-INF-2022-04</t>
  </si>
  <si>
    <t>Renovación de una licencia de Adobe Creative Cloud (todas las aplicaciones).</t>
  </si>
  <si>
    <t>48218000-9 Paquetes de software de gestión de licencias</t>
  </si>
  <si>
    <t>INTEGRA TECNOLOGIA Y COMUNICACIÓN DE CANARIAS</t>
  </si>
  <si>
    <t>B38659074</t>
  </si>
  <si>
    <t>ITER-INF-2022-05</t>
  </si>
  <si>
    <t>Suministro del material eléctrico necesario para dar suministro eléctrico a nuevos clientes en CPD D-ALiX</t>
  </si>
  <si>
    <t>GRUPO ELECTRO STOCKS S.L.U.</t>
  </si>
  <si>
    <t>B64471840</t>
  </si>
  <si>
    <t>ITER-INF-2022-06</t>
  </si>
  <si>
    <t>Suministro de cuarenta (40) rejillas de ventilación para el suelo técnico del CPD D-ALiX.</t>
  </si>
  <si>
    <t>42512520-9 Rejillas de ventilación</t>
  </si>
  <si>
    <t>SUELOS TEIDE S.L.</t>
  </si>
  <si>
    <t>B84535095</t>
  </si>
  <si>
    <t>ITER-INF-2022-07</t>
  </si>
  <si>
    <t xml:space="preserve">Suministro de material informático para el mantenimiento preventivo y correctivo de los sistemas y equipos informáticos de ITER.       </t>
  </si>
  <si>
    <t>SOTESA S.L.</t>
  </si>
  <si>
    <t>B38106100</t>
  </si>
  <si>
    <t>ITER-INF-2022-08</t>
  </si>
  <si>
    <t>Suministro de bandejas de fibra óptica para ampliar servicios de conexión en sala Meet Me Room (MMR) a clientes en CPD D-ALiX.</t>
  </si>
  <si>
    <t>32560000-6 Materiales de fibra óptica</t>
  </si>
  <si>
    <t>Globalan S.L</t>
  </si>
  <si>
    <t>B38646931</t>
  </si>
  <si>
    <t>ITER-INF-2022-09</t>
  </si>
  <si>
    <t>Suministro de siete (7) equipos informáticos (ordenadores portátiles) con sus correspondientes licencias de Windows 10 y Office 2019 para el personal.</t>
  </si>
  <si>
    <t>30213000-7 Ordenadores personales</t>
  </si>
  <si>
    <t>Media Markt 3 de Mayo Santa Cruz de Tenerife S.A.</t>
  </si>
  <si>
    <t>ITER-INF-2022-10</t>
  </si>
  <si>
    <t>Servicio de auditoría para seis (6) proyectos de retos de colaboración para anualidad 2021.</t>
  </si>
  <si>
    <t>79212000-3 Servicios de auditoría</t>
  </si>
  <si>
    <t>ANCERO AUDITORES, SL</t>
  </si>
  <si>
    <t>B38399853</t>
  </si>
  <si>
    <t>ITER-ING-2022-01</t>
  </si>
  <si>
    <t>Suministro de manguera de fibra óptica para ampliar servicios de conexión en sala Meet Me Room (MMR) a clientes en CPD D-ALiX.</t>
  </si>
  <si>
    <t>COFITEL</t>
  </si>
  <si>
    <t>A82595067</t>
  </si>
  <si>
    <t>ITER-ING-2022-02</t>
  </si>
  <si>
    <t>Suministro de equipo de fusión para realización de empalmes de cableados de fibra óptica.</t>
  </si>
  <si>
    <t>32500000-8 Equipo y material para telecomunicaciones</t>
  </si>
  <si>
    <t>DIGAMEL, S.A. TELECO</t>
  </si>
  <si>
    <t>A36127314</t>
  </si>
  <si>
    <t>ITER-ING-2022-03</t>
  </si>
  <si>
    <t>Suministro de seis (6) mangueras de fibra óptica para ampliar servicios de conexión en sala Meet Me Room (MMR) a clientes en CPD D-ALiX.</t>
  </si>
  <si>
    <t>C3 CABLES Y COMP. COMUNICACIONES, S.L.</t>
  </si>
  <si>
    <t>B83791640</t>
  </si>
  <si>
    <t>ITER-JUR-2022-01</t>
  </si>
  <si>
    <t>Curso: "Prevención del fraude, doble financiación y conflicto de intereses en las entidades gestoras del PRTP tras la orden 1030/2021</t>
  </si>
  <si>
    <t>ODRICERIN &amp; ASOCIADOS (GRUPO REHNER)</t>
  </si>
  <si>
    <t>B87581583</t>
  </si>
  <si>
    <t>ITER-MA-2022-01</t>
  </si>
  <si>
    <t>Servicio de auditoría de la justificación económica de la cuarta anualidad del Proyecto TERMOVOLCAN.</t>
  </si>
  <si>
    <t>PERAZA Y COMPAÑÍA AUDITORES S.L.P.</t>
  </si>
  <si>
    <t>B38063087</t>
  </si>
  <si>
    <t>ITER-MA-2022-05</t>
  </si>
  <si>
    <t>Servicio de mantenimiento de la Renault Master 8122 BHB: cambio radiador y refrigerante, reparación de chapa y pintura, cambio de aceite y filtro, filtro de aire y combustible.</t>
  </si>
  <si>
    <t>LOGACAR ARIDANE, S.L.</t>
  </si>
  <si>
    <t>B16886640</t>
  </si>
  <si>
    <t>ITER-PRE-2022-01</t>
  </si>
  <si>
    <t>Suministro de calzado textil antideslizantes, dos pares, para personal de limpieza.</t>
  </si>
  <si>
    <t>18830000-6 Calzado de protección</t>
  </si>
  <si>
    <t>CÉSAR GONZÁLEZ ÁLVAREZ (LA PERCHA UNIFORMES)</t>
  </si>
  <si>
    <t>43370703V</t>
  </si>
  <si>
    <t>ITER-PRE-2022-02</t>
  </si>
  <si>
    <t>Suministro de equipos de protección individual para trabajadores</t>
  </si>
  <si>
    <t>SANDRA GARCÍA PADILLA</t>
  </si>
  <si>
    <t>FECHA DE APROBACIÓN DEL GASTO</t>
  </si>
  <si>
    <t>PRECIO CON IMPUESTOS</t>
  </si>
  <si>
    <t>PRECIO SIN IMPUESTOS</t>
  </si>
  <si>
    <t>PRECIO SELECCIONADO CON IMPUESTOS</t>
  </si>
  <si>
    <t>PRECIO SELECCIONADO SIN IMPUESTOS</t>
  </si>
  <si>
    <t>IGIC</t>
  </si>
  <si>
    <t>ITER-ADM-2021-11</t>
  </si>
  <si>
    <t>Suministro de material de oficina</t>
  </si>
  <si>
    <t>DISTRIBUCIONES DE PAPELERÍA ELNUBA, S.L.</t>
  </si>
  <si>
    <t>B76593185</t>
  </si>
  <si>
    <t>ITER-GEN-2021-57</t>
  </si>
  <si>
    <t>Suministro de etanol absoluto para el Laboratorio de Genómica</t>
  </si>
  <si>
    <t>ITER-INF-2021-31</t>
  </si>
  <si>
    <t>Este contrato tiene por objeto la renovación del alojamiento de vídeos de cuenta en Vimeo.</t>
  </si>
  <si>
    <t>ITER-INF-2021-32</t>
  </si>
  <si>
    <t>Reparación urgente de fugas de gasoil detectadas en el cuarto de bombas y sustitución presostato</t>
  </si>
  <si>
    <t>B35622992</t>
  </si>
  <si>
    <t>ITER-ING-2021-13</t>
  </si>
  <si>
    <t>Suministro de un ordenador portátil para su uso por parte de personal del Dpto. 
Jurídico</t>
  </si>
  <si>
    <t>43773995G</t>
  </si>
  <si>
    <t>ITER-ING-2021-14</t>
  </si>
  <si>
    <t>Suministro de videocámara para conferencias para Centro de Visitantes de ITER.</t>
  </si>
  <si>
    <t>ITER-ING-2021-16</t>
  </si>
  <si>
    <t>Suministro de equipos informáticos (ordenadores portátiles) para su uso como estaciones de trabajo por parte de los técnicos del Departamento de Supercomputación del Área de Tecnología del ITER</t>
  </si>
  <si>
    <t>ITER-ING-2021-17</t>
  </si>
  <si>
    <t>Material para la fabricación de la Print Circuit Board (PCB) encargada de alimentar, 
monitorizar y controlar el consumo energético del MiNiO autónomo, proyecto EELABS</t>
  </si>
  <si>
    <t>ITER-ING-2021-18</t>
  </si>
  <si>
    <t>Publicación del artículo científico Influence of pitch angle errors in 3D scenes 
reconstruction based on U-V Disparity : A Sensitivity Study en la revista Sensors para 
su publicación en la Special Issue "Advances in Image Segmentation: Theory and Applications", del cual es autor principal Jonatán Felipe del Área de Tecnología del ITER</t>
  </si>
  <si>
    <t>MDPI</t>
  </si>
  <si>
    <t>ITER-MA-2021-43</t>
  </si>
  <si>
    <t>Suministro de material fungible de protección (filtros de gases para máscaras)</t>
  </si>
  <si>
    <t>ITER-AS-2021-117</t>
  </si>
  <si>
    <t>Suministro de medidor de luminancias de alta prestación</t>
  </si>
  <si>
    <t>ITER-AS-2021-118</t>
  </si>
  <si>
    <t>Suministro de un medidor de conductividad térmica, resistividad térmica, difusividad térmica y calor específico</t>
  </si>
  <si>
    <t>B84373125</t>
  </si>
  <si>
    <t>ITER-AS-2021-119</t>
  </si>
  <si>
    <t>Suministro de dos luxómetros para mediciones de la luz</t>
  </si>
  <si>
    <t>ITER-AS-2021-120</t>
  </si>
  <si>
    <t>ITER-AS-2021-121</t>
  </si>
  <si>
    <t>Suministro de un analizador de redes eléctricas</t>
  </si>
  <si>
    <t>B02363497</t>
  </si>
  <si>
    <t>ITER-AS-2021-122</t>
  </si>
  <si>
    <t>Suministro de material eléctrico para la reparación de las protecciones y puesta tierra 
de las instalaciones fotovoltaicas ubicadas en las Casas Bioclimáticas del ITER</t>
  </si>
  <si>
    <t>ITER-MAN-2021-124</t>
  </si>
  <si>
    <t>Servicio de reparación del vehículo Citroen Berlingo con matrícula 7942 FNH</t>
  </si>
  <si>
    <t>B38806402</t>
  </si>
  <si>
    <t>ITER-MAN-2021-126</t>
  </si>
  <si>
    <t>Servicio de mantenimiento de maquinaria pesada y compresores del ITER que comprende desde carretillas elevadoras, plataformas elevadoras, minicargadora, retroexcavadora y compresores</t>
  </si>
  <si>
    <t>ITER-MAN-2021-127</t>
  </si>
  <si>
    <t>Servicio de control de plagas y tratamientos (DDD) Desinfección, Desinsectación y Desratización en las instalaciones del ITER y FINCAS</t>
  </si>
  <si>
    <t>ITER-MAN-2021-128</t>
  </si>
  <si>
    <t>Suministro de agua mineral en botellas de 0,5 litros y de 1,5 litros para el personal del 
ITER</t>
  </si>
  <si>
    <t>B38304341</t>
  </si>
  <si>
    <t>30197000-6 Material de oficina de pequeña envergadura</t>
  </si>
  <si>
    <t>24322220-5 Etanol</t>
  </si>
  <si>
    <t>72267000-4 - Servicios de mantenimiento y reparación de software</t>
  </si>
  <si>
    <t>VIMEO ,COM, INC</t>
  </si>
  <si>
    <t>50000000-5 Servicios de reparación y mantenimiento</t>
  </si>
  <si>
    <t>VECAMAR, S.L.</t>
  </si>
  <si>
    <t xml:space="preserve">MANUEL LOSADA MARQUEZ </t>
  </si>
  <si>
    <t>31700000-3 Material electrónico, electromecánico y electrotécnico</t>
  </si>
  <si>
    <t>CHINA</t>
  </si>
  <si>
    <t>JIALICHUANG CO, LIMITED</t>
  </si>
  <si>
    <t>SISTEMAS DIDÁCTICOS DE LABORATORIO, S.L.</t>
  </si>
  <si>
    <t>38434000-6 Analizadores</t>
  </si>
  <si>
    <t>PCE IBÉRICA, S.L.</t>
  </si>
  <si>
    <t>GM2 RACING CENTER, S.L.</t>
  </si>
  <si>
    <t>A28285666</t>
  </si>
  <si>
    <t>AGUAS DEL VALLE DE LA OROTAVA, S.L.</t>
  </si>
  <si>
    <t>CN</t>
  </si>
  <si>
    <t>ESTADOS UNIDOS DE AMÉRICA</t>
  </si>
  <si>
    <t>US</t>
  </si>
  <si>
    <r>
      <t xml:space="preserve">Suministro de </t>
    </r>
    <r>
      <rPr>
        <i/>
        <sz val="8"/>
        <color theme="1"/>
        <rFont val="Arial"/>
        <family val="2"/>
      </rPr>
      <t>pasarela Modbus RTU to TCP Gateway</t>
    </r>
    <r>
      <rPr>
        <sz val="8"/>
        <color theme="1"/>
        <rFont val="Arial"/>
        <family val="2"/>
      </rPr>
      <t xml:space="preserve"> para establecer la conexión del contador eléctrico trifásico de la Estación de repostaje de hidrógeno (salida RS-485) con la red de comunicaciones Ethernet.</t>
    </r>
  </si>
  <si>
    <r>
      <t>Servicio de publicación científica del trabajo titulado “</t>
    </r>
    <r>
      <rPr>
        <i/>
        <sz val="8"/>
        <color theme="1"/>
        <rFont val="Arial"/>
        <family val="2"/>
      </rPr>
      <t>Admixture mapping of sepsis in European individuals with African ancestries”</t>
    </r>
    <r>
      <rPr>
        <sz val="8"/>
        <color theme="1"/>
        <rFont val="Arial"/>
        <family val="2"/>
      </rPr>
      <t xml:space="preserve"> desarrollado por investigadores del Área de Genómica del ITER en la revista científica </t>
    </r>
    <r>
      <rPr>
        <i/>
        <sz val="8"/>
        <color theme="1"/>
        <rFont val="Arial"/>
        <family val="2"/>
      </rPr>
      <t>Frontiers in Medicine</t>
    </r>
    <r>
      <rPr>
        <sz val="8"/>
        <color theme="1"/>
        <rFont val="Arial"/>
        <family val="2"/>
      </rPr>
      <t>.</t>
    </r>
  </si>
  <si>
    <r>
      <t xml:space="preserve">Servicio de montaje de línea de vida temporal para poder realizar los trabajos de reparación de la instalación </t>
    </r>
    <r>
      <rPr>
        <sz val="8"/>
        <color theme="1"/>
        <rFont val="Arial"/>
        <family val="2"/>
      </rPr>
      <t>fotovoltaica Naves ubicada en el techo de la nave Euclides, dañada tras el incidente ocurrido el pasado diciembre.</t>
    </r>
  </si>
  <si>
    <r>
      <t>Servicio de auditoría de la anualidad 2021 del proyecto “</t>
    </r>
    <r>
      <rPr>
        <i/>
        <sz val="8"/>
        <color theme="1"/>
        <rFont val="Arial"/>
        <family val="2"/>
      </rPr>
      <t>Desarrollo de una Unidad de Diagnóstico Genómico (UDIGEN)</t>
    </r>
    <r>
      <rPr>
        <sz val="8"/>
        <color theme="1"/>
        <rFont val="Arial"/>
        <family val="2"/>
      </rPr>
      <t>”, de referencia RTC-2017-6471-1, subvencionado en el marco de la convocatoria de ayudas del “Programa estatal de I+D+i Orientada a los Retos de la Sociedad”, del Ministerio de Ciencia, Innovación y Universidades.</t>
    </r>
  </si>
  <si>
    <t>ITER-ADM-2022-02</t>
  </si>
  <si>
    <t>Ley 9/2017</t>
  </si>
  <si>
    <t>Mª TERESA CONTRERAS RGUEZ (BAR LA PANITA)</t>
  </si>
  <si>
    <t>79073949H</t>
  </si>
  <si>
    <t>ITER-ADM-2022-03</t>
  </si>
  <si>
    <t>Servicio de publicación en prensa de las bases de selección de personal para el Departamento de Recursos Humanos del ITER</t>
  </si>
  <si>
    <t xml:space="preserve">Canaria de Avisos S.A. (CANAVISA S.A.)
</t>
  </si>
  <si>
    <t>A38011623</t>
  </si>
  <si>
    <t>ITER-ADM-2022-04</t>
  </si>
  <si>
    <t>Editorial Leoncio Rodriguez S.A.</t>
  </si>
  <si>
    <t>A38017844</t>
  </si>
  <si>
    <t>ITER-ADM-2022-05</t>
  </si>
  <si>
    <t>Servicio de publicación de convocatoria de selección de personal para el Departamento de Recursos Humanos en el portal web Infojobs.</t>
  </si>
  <si>
    <t>79341000-6 Servicios de publicidad</t>
  </si>
  <si>
    <t>ADEVINTA SPAIN S.L.U</t>
  </si>
  <si>
    <t>B83411652</t>
  </si>
  <si>
    <t>ITER-ADM-2022-06</t>
  </si>
  <si>
    <t>Suministro de bocadillos preparados para el desayuno del personal del ITER.</t>
  </si>
  <si>
    <t>RESTAURANTE CASINO DE LA LAGUNA, S.L.</t>
  </si>
  <si>
    <t>B09646324</t>
  </si>
  <si>
    <t>ITER-ADM-2022-07</t>
  </si>
  <si>
    <t>Suministro de material de oficina.</t>
  </si>
  <si>
    <t>ITER-ADM-2022-08</t>
  </si>
  <si>
    <t>Servicio de presentación de declaraciones y archivos  fiscales de ITER.</t>
  </si>
  <si>
    <t>79222000-6 Servicios de preparación de declaraciones de impuestos</t>
  </si>
  <si>
    <t>GESTORIA RAMOS, S.L.</t>
  </si>
  <si>
    <t>B38843181</t>
  </si>
  <si>
    <t>ITER-DIF-2022-02</t>
  </si>
  <si>
    <t xml:space="preserve">Servicio de redacción de proyecto técnico, visado y dirección de obra de la renovación y legalización del Paseo de las Energías Renovables en las instalaciones del ITER. </t>
  </si>
  <si>
    <t>SERVICIOS</t>
  </si>
  <si>
    <t>IMPALA PROJECTS, S.L.</t>
  </si>
  <si>
    <t>B76742451</t>
  </si>
  <si>
    <t>ITER-DIF-2022-03</t>
  </si>
  <si>
    <t xml:space="preserve">Suministro de zapata rápida para la rótula del trípode Compact Action de la marca Manfrotto para la cámara de fotos réflex del ITER. Se trata de la pieza necesaria para poder fijar la cámara de fotos al trípode. </t>
  </si>
  <si>
    <t>38651200-5 Cuerpos de cámaras fotográficas</t>
  </si>
  <si>
    <t>PC COMPONENTES Y MULTIMEDIA, S.L.</t>
  </si>
  <si>
    <t>B73347494</t>
  </si>
  <si>
    <t>ITER-EOL-2022-09</t>
  </si>
  <si>
    <t>Suministro del material eléctrico necesario en la adecuación de Areté y La Roca</t>
  </si>
  <si>
    <t>31700000 - Material electrónico, electromecánico y electrotécnico</t>
  </si>
  <si>
    <t>COMERCIAL ELECTRICA CANARIAS, SA (COELCA)</t>
  </si>
  <si>
    <t>ITER-EOL-2022-10</t>
  </si>
  <si>
    <t>Renovación de la suscripción anual del software AutoCAD LT</t>
  </si>
  <si>
    <t>REINO UNIDO</t>
  </si>
  <si>
    <t>GB</t>
  </si>
  <si>
    <t>AUTDESK DIRECT LIMITED</t>
  </si>
  <si>
    <t>ITER-EOL-2022-11</t>
  </si>
  <si>
    <t>Servicio de revisión y firma del proyecto de adecuación de los parques eólicos antiguos de ITER</t>
  </si>
  <si>
    <t>INGENIERÍA, PROYECTOS E INSTALACIONES PROMYCONSFOT CANARIA, S.L.U.</t>
  </si>
  <si>
    <t>B76502541</t>
  </si>
  <si>
    <t>ITER-EOL-2022-12</t>
  </si>
  <si>
    <t>Servicio de ensayos eléctricos necesarios en la adecuación de las canalizaciones de los Parques Eólicos Areté y La Roca.</t>
  </si>
  <si>
    <t>B&amp;G ENERGIE SOLUTIONS CANARIAS, S.L.</t>
  </si>
  <si>
    <t>B76683622</t>
  </si>
  <si>
    <t>ITER-EOL-2022-14</t>
  </si>
  <si>
    <t>Suministro de batería para el vehículo NISSAN con matrícula TF1366BX.</t>
  </si>
  <si>
    <t xml:space="preserve"> 31440000-2 Baterías</t>
  </si>
  <si>
    <t>AUTEINDE, S.A.</t>
  </si>
  <si>
    <t>A35063940</t>
  </si>
  <si>
    <t>ITER-EOL-2022-16</t>
  </si>
  <si>
    <t>Suministro de material de ferretería: desengrasante, aflojatodo y spray dieléctrico.</t>
  </si>
  <si>
    <t xml:space="preserve">44316400-2 Artículos de ferretería </t>
  </si>
  <si>
    <t>LORENA LEÓN PERDOMO (QUÍMICAS LOLEPER)</t>
  </si>
  <si>
    <t>43791669Z</t>
  </si>
  <si>
    <t>ITER-FOT-2022-24</t>
  </si>
  <si>
    <t>Suministro de material eléctrico para almacenes de mantenimiento de FTV.</t>
  </si>
  <si>
    <t>ITER-FOT-2022-25</t>
  </si>
  <si>
    <t>Auditoría de Proyecto AISOVOL2 (Anualidad 2021).</t>
  </si>
  <si>
    <t>79212000-3 - Servicios de auditoría</t>
  </si>
  <si>
    <t>ÁNCERO AUDITORES S.L.</t>
  </si>
  <si>
    <t>ITER-FOT-2022-26</t>
  </si>
  <si>
    <t>Servicio de inspección extraordinaria de las instalaciones eléctricas de baja tensión del ITER, por parte de un Organismo de Control Acreditado, para la realización del Certificado de Evaluación Previa de la Instalación (CEPI), necesario para iniciar el procedimiento de regularización de estas instalaciones ante la Administración Pública Canaria, según se establece mediante el Decreto-Ley 15/2020, de 10 de septiembre, de medidas urgentes de impulso de los sectores primario, energético, turístico y territorial de Canarias.</t>
  </si>
  <si>
    <t>SGS INSPECCIONES REGLAMENTARIAS S.A.U</t>
  </si>
  <si>
    <t>A84395078</t>
  </si>
  <si>
    <t>ITER-FOT-2022-27</t>
  </si>
  <si>
    <t>Suministro de perfilería de aluminio para construcción de banco de pruebas de paneles fotovoltaicos del Proyecto AISOVOL2 (Hito 5: Monitorización de módulos en campo).</t>
  </si>
  <si>
    <t>44330000-2 - Barras, varillas, alambre y perfiles utilizados en la construcción</t>
  </si>
  <si>
    <t>ALUMINIOS CÁNDIDO, S.A.</t>
  </si>
  <si>
    <t>A38043758</t>
  </si>
  <si>
    <t>ITER-FOT-2022-28</t>
  </si>
  <si>
    <t>Formación para instaladores eléctricos y personal de empresas instaladoras y mantenedoras de plantas fotovoltaicas, para cuatro trabajadores de ITER.</t>
  </si>
  <si>
    <t>FORMACIÓN DEL METAL DE TENERIFE, S.L.U.</t>
  </si>
  <si>
    <t>B38732269</t>
  </si>
  <si>
    <t>ITER-FOT-2022-30</t>
  </si>
  <si>
    <t>Servicio de publicación de un artículo de investigación en una revista científica de revisión por pares con acceso abierto (open Access) basado en la línea de investigación desarrollada por el laboratorio de Células Solares de ITER "Fabricación de células fotovoltaicas de capa delgada basadas en perovskitas</t>
  </si>
  <si>
    <t>MDPI AG</t>
  </si>
  <si>
    <t>ITER-FOT-2022-31</t>
  </si>
  <si>
    <t>Suministro de equipamiento para la realización de pruebas de conformidad por un largo período de actividad</t>
  </si>
  <si>
    <t>RS COMPONENTS</t>
  </si>
  <si>
    <t>A78913993</t>
  </si>
  <si>
    <t>ITER-FOT-2022-32</t>
  </si>
  <si>
    <t>Suministro de un instrumento multifunción para verificaciones sobre instalaciones fotovoltaicas para la realización de pruebas de conformidad directamente en obra.</t>
  </si>
  <si>
    <t>DIEXFE, S.L.</t>
  </si>
  <si>
    <t>B15053952</t>
  </si>
  <si>
    <t>ITER-FOT-2022-33</t>
  </si>
  <si>
    <t>ITER-FOT-2022-35</t>
  </si>
  <si>
    <t>Suministro de bolsos portaherramientas para los electricistas de Mantenimiento de Fotovoltaica.</t>
  </si>
  <si>
    <t>42671000-0 Útiles portaherramientas</t>
  </si>
  <si>
    <t>COMERCIAL ELÉCTRICA CANARIAS, S.A. (COELCA)</t>
  </si>
  <si>
    <t>ITER-FOT-2022-36</t>
  </si>
  <si>
    <t>Servicio de mantenimiento de los sistemas de protección contra incendios existentes en las instalaciones del ITER</t>
  </si>
  <si>
    <t>50413200 - Servicios de reparación y mantenimiento de instalaciones contra incendios</t>
  </si>
  <si>
    <t>SISTEMAS DE EXTINCIÓN DEL SUR, S.L.</t>
  </si>
  <si>
    <t>B76708379</t>
  </si>
  <si>
    <t>ITER-FOT-2022-37</t>
  </si>
  <si>
    <t>Suministro de ocho (8) relojes para la programación de los Centros de Transformación de las plantas fotovoltaicas.</t>
  </si>
  <si>
    <t>39254100-8 Relojes, excepto de pulsera o de bolsillo</t>
  </si>
  <si>
    <t>ITER-FOT-2022-39</t>
  </si>
  <si>
    <t>Suministro de material de ferretería para Fincas</t>
  </si>
  <si>
    <t>SISCOCAN GRUPO COMERCIAL, S.L.</t>
  </si>
  <si>
    <t>B35970268</t>
  </si>
  <si>
    <t>ITER-FOT-2022-40</t>
  </si>
  <si>
    <t>Suministro de un (1) tubo galvanizado de diámetro 60 mm, reforzado con espesor de 2 mm, para montaje de estación meteorológica asociada a la hidrogenera del Proyecto Seafuel.</t>
  </si>
  <si>
    <t>44165200-6 Tubos</t>
  </si>
  <si>
    <t>SUMINISTROS CORONA, S.A.</t>
  </si>
  <si>
    <t>ITER-FOT-2022-41</t>
  </si>
  <si>
    <t>Servicio de grúa para la extracción de la bomba ubicada en el pozo de captación de agua de mar de ITER.</t>
  </si>
  <si>
    <t>5510000-5 Alquiler de grúas con maquinista</t>
  </si>
  <si>
    <t>TRANSPORTES Y GRÚAS ANTONIO GARCÍA GLEZ.</t>
  </si>
  <si>
    <t>ITER-FOT-2022-43</t>
  </si>
  <si>
    <t>Inscripción de dos (2) técnicos en el Congreso "8th World Conference on Photovoltaic Energy Conversion (WCPEC-8)".</t>
  </si>
  <si>
    <t>80522000-9 Seminarios de formación</t>
  </si>
  <si>
    <t>ITALIA</t>
  </si>
  <si>
    <t>IT</t>
  </si>
  <si>
    <t>WIP RENEWABLE ENERGIES</t>
  </si>
  <si>
    <t>ITER-GEN-2022-09</t>
  </si>
  <si>
    <t>Suministro (4) unidades de film sellador de placas para el Laboratorio de Genómica.</t>
  </si>
  <si>
    <t>33140000-3 Material médico fungible</t>
  </si>
  <si>
    <t>BIOTEIN, S.L.</t>
  </si>
  <si>
    <t>B35900166</t>
  </si>
  <si>
    <t>ITER-GEN-2022-10</t>
  </si>
  <si>
    <t>Servicio de inscripción de un (1) investigador del Área de Genómica en el Congreso Internacional de la Sociedad Europea de Genética Humana 2022.</t>
  </si>
  <si>
    <t>AUSTRIA</t>
  </si>
  <si>
    <t>AT</t>
  </si>
  <si>
    <t>WMA GMBH</t>
  </si>
  <si>
    <t>ITER-GEN-2022-11</t>
  </si>
  <si>
    <t>Suministro de criocajas para el almacenamiento de muestras en congelador de -20ºC para el Laboratorio de Genómica del ITER.</t>
  </si>
  <si>
    <t>44614100-8    Recipientes de almacenamiento</t>
  </si>
  <si>
    <t>ITER-GEN-2022-12</t>
  </si>
  <si>
    <t>Suministro de film sellador de placas para el Laboratorio de Genómica.</t>
  </si>
  <si>
    <t>ITER-GEN-2022-13</t>
  </si>
  <si>
    <r>
      <t xml:space="preserve">Suministro de placas </t>
    </r>
    <r>
      <rPr>
        <i/>
        <sz val="8"/>
        <color theme="1"/>
        <rFont val="Arial"/>
        <family val="2"/>
      </rPr>
      <t>DeepWell</t>
    </r>
    <r>
      <rPr>
        <sz val="8"/>
        <color theme="1"/>
        <rFont val="Arial"/>
        <family val="2"/>
      </rPr>
      <t xml:space="preserve"> de 96 pocillos para el Laboratorio de Genómica.</t>
    </r>
  </si>
  <si>
    <t>ITER-GEN-2022-14</t>
  </si>
  <si>
    <t>Suministro de puntas plásticas de micropipeta de 1250 microlitros para el Laboratorio de Genómica.</t>
  </si>
  <si>
    <t>38437110-1 Puntas de pipeta</t>
  </si>
  <si>
    <t>BIOSIGMA, S.L.</t>
  </si>
  <si>
    <t>B38095469</t>
  </si>
  <si>
    <t>ITER-GEN-2022-15</t>
  </si>
  <si>
    <r>
      <t xml:space="preserve">Suministro de </t>
    </r>
    <r>
      <rPr>
        <i/>
        <sz val="8"/>
        <color theme="1"/>
        <rFont val="Arial"/>
        <family val="2"/>
      </rPr>
      <t>beads</t>
    </r>
    <r>
      <rPr>
        <sz val="8"/>
        <color theme="1"/>
        <rFont val="Arial"/>
        <family val="2"/>
      </rPr>
      <t xml:space="preserve"> magnéticas para la purificación de ADN y librerías de ácidos nucleicos.</t>
    </r>
  </si>
  <si>
    <t>33696300-8 Reactivos químicos</t>
  </si>
  <si>
    <t>IZASA SCIENTIFIC, S.L.U.</t>
  </si>
  <si>
    <t>B66350281</t>
  </si>
  <si>
    <t>ITER-GEN-2022-16</t>
  </si>
  <si>
    <t>Servicio de inscripción de un (1) investigador del Área de Genómica en la Jornada de la Sociedad Española de Farmacogenética y Farmacogenómica 2022</t>
  </si>
  <si>
    <t>ITER-GEN-2022-17</t>
  </si>
  <si>
    <t>Suministro de un (1) espectrofotómetro ultravioleta-visIble para la cuantificación de ácidos nucleicos en microvolúmenes.</t>
  </si>
  <si>
    <t>CONTROLTECNICA BIO, S.L.</t>
  </si>
  <si>
    <t>B83510537</t>
  </si>
  <si>
    <t>ITER-GEN-2022-18</t>
  </si>
  <si>
    <t>Suministro de material eléctrico para la instalación de tomas de corriente en el área de postPCR del Laboratorio de Genómica.</t>
  </si>
  <si>
    <t>DISTRIBUIDORA ELÉCTRICA DE CANARIAS, S.A.</t>
  </si>
  <si>
    <t>A35058395</t>
  </si>
  <si>
    <t>ITER-GEN-2022-19</t>
  </si>
  <si>
    <t>Suministro e instalación de aire acondicionado en los laboratorios del Área de Genómica del ITER.</t>
  </si>
  <si>
    <t>GRUPO SANCAR TENERIFE, S.L.U.</t>
  </si>
  <si>
    <t>B38737797</t>
  </si>
  <si>
    <t>ITER-GEN-2022-20</t>
  </si>
  <si>
    <t>Servicio de revisión urgente de la instalación de aire acondicionado del laboratorio de prePCR del Área de Genómica.</t>
  </si>
  <si>
    <t>ITER-GEN-2022-21</t>
  </si>
  <si>
    <t>Suministro de un (1) equipo de aire acondicionado para reemplazo de un equipo averiado en el Laboratorio de prePCR del Área de Genómica.</t>
  </si>
  <si>
    <t>ITER-GEN-2022-22</t>
  </si>
  <si>
    <t>Suministro de un (1) adaptador de tubos de 1,5 mL para el termobloque Eppendorf del Laboratorio de Genómica.</t>
  </si>
  <si>
    <t>ITER-GEN-2022-23</t>
  </si>
  <si>
    <t>Suministro de tres (3) tubos snap cap 6 x 16 mm para el ultrasonicador COVARIS M220 del Laboratorio de Genómica.</t>
  </si>
  <si>
    <t>MELCAN, S.L.U.</t>
  </si>
  <si>
    <t>B35549526</t>
  </si>
  <si>
    <t>ITER-GEN-2022-24</t>
  </si>
  <si>
    <t>Suministro de reactivos Biotium para el bioanalizador Qubit 3 del Laboratorio de Genómica del ITER.</t>
  </si>
  <si>
    <t>33696500-0 Reactivos de laboratorio</t>
  </si>
  <si>
    <t>ITER-GEN-2022-25</t>
  </si>
  <si>
    <t>Suministro de tubos de PCR de 0,5 mL para el bioanalizador Qubit3 del Laboratorio de Genómica del ITER.</t>
  </si>
  <si>
    <t>33192500-7 Tubos de ensayo</t>
  </si>
  <si>
    <t>ITER-GEN-2022-26</t>
  </si>
  <si>
    <t>Suministro de dos (2) kits de Kappa HiFi Hotstart Uracil para el Laboratorio de Genómica</t>
  </si>
  <si>
    <t>ROCHE DIAGNOSTICS S.L.U.</t>
  </si>
  <si>
    <t>B61503355</t>
  </si>
  <si>
    <t>ITER-GEN-2022-27</t>
  </si>
  <si>
    <t>Suministro de  quinientos (500) mL de Etanol con grado Biología Molecular para el Laboratorio de Genómica</t>
  </si>
  <si>
    <t>24322220-5 Etanol 33696300-8 Reactivos químicos</t>
  </si>
  <si>
    <t>ITER-GEN-2022-28</t>
  </si>
  <si>
    <t>Servicio de soporte y asistencia técnica de cabina NetApp de TeideHPC en el periodo de julio a noviembre de 2022.</t>
  </si>
  <si>
    <t>SEIDOR SOLUTIONS, S.L.</t>
  </si>
  <si>
    <t>B61172219</t>
  </si>
  <si>
    <t>ITER-GEN-2022-29</t>
  </si>
  <si>
    <t>Suministro de dos (2) sistemas de alimentación ininterrumpida (SAI) para el secuenciador GridION x5 y el armario de telecomunicaciones del Laboratorio de PostPCR del Área de Genómica.</t>
  </si>
  <si>
    <t>SONEPAR IBÉRICA SPAIN, S.A.U</t>
  </si>
  <si>
    <t>ITER-GEN-2022-30</t>
  </si>
  <si>
    <t>Suministro de material eléctrico para instalar un cable de alimentación y sus protecciones para los nuevos equipos de aire acondicionado del Laboratorio de Genómica.</t>
  </si>
  <si>
    <t>31711000-3 Material electrónico</t>
  </si>
  <si>
    <t>ITER-GEN-2022-31</t>
  </si>
  <si>
    <r>
      <t xml:space="preserve">Servicio de publicación científica, en el consorcio nacional SCOURGE en la revista científica </t>
    </r>
    <r>
      <rPr>
        <i/>
        <sz val="8"/>
        <color theme="1"/>
        <rFont val="Arial"/>
        <family val="2"/>
      </rPr>
      <t>Human Molecular Genetics</t>
    </r>
    <r>
      <rPr>
        <sz val="8"/>
        <color theme="1"/>
        <rFont val="Arial"/>
        <family val="2"/>
      </rPr>
      <t>, del trabajo titulado “</t>
    </r>
    <r>
      <rPr>
        <i/>
        <sz val="8"/>
        <color theme="1"/>
        <rFont val="Arial"/>
        <family val="2"/>
      </rPr>
      <t>Novel genes and sex differences in COVID-19 severity”</t>
    </r>
    <r>
      <rPr>
        <sz val="8"/>
        <color theme="1"/>
        <rFont val="Arial"/>
        <family val="2"/>
      </rPr>
      <t xml:space="preserve"> desarrollado por investigadores del Área de Genómica del ITER </t>
    </r>
  </si>
  <si>
    <t>OXFORD UNIVERSITY PRESS</t>
  </si>
  <si>
    <t>ITER-GEN-2022-32</t>
  </si>
  <si>
    <t>Servicio de inscripción del personal técnico-investigador del Área de Genómica en el XXII Congreso de la Sociedad Española de Antropología Física 2022.</t>
  </si>
  <si>
    <t>ORGANISMO AUTÓNOMO DE MUSESO Y CENTROS</t>
  </si>
  <si>
    <t>Q38005046</t>
  </si>
  <si>
    <t>ITER-GEN-2022-33</t>
  </si>
  <si>
    <t>Servicio de inscripción de dos investigadores del Área de Genómica en el XXII 21ST INTERNATIONAL COLLOQUIUM ON LUNG AND AIRWAY FIBROSIS (ICLAF) 2022.</t>
  </si>
  <si>
    <t>ICELAND</t>
  </si>
  <si>
    <t>IS</t>
  </si>
  <si>
    <t>ATHYGLI CONFERENCES</t>
  </si>
  <si>
    <t>ITER-GEN-2022-34</t>
  </si>
  <si>
    <t>Servicio de inscripción en el XXIII SEMINARIO DE GENÉTICA DE POBLACIONES Y EVOLUCIÓN 2023 de la Sociedad Española de Genética.</t>
  </si>
  <si>
    <t>FUNDACIÓN UNIVERSIDAD DE OVIEDO</t>
  </si>
  <si>
    <t>G33532912</t>
  </si>
  <si>
    <t>ITER-GEN-2022-35</t>
  </si>
  <si>
    <t>Recogida selectiva de residuos citotóxicos generados por la actividad de I+D del Área de Genómica.</t>
  </si>
  <si>
    <t>B35924315</t>
  </si>
  <si>
    <t>ITER-INF-2022-11</t>
  </si>
  <si>
    <t>Suministro de material eléctrico para nuevos clientes en CPD D-ALiX</t>
  </si>
  <si>
    <t>ITER-INF-2022-12</t>
  </si>
  <si>
    <t>Reparación urgente de fugas de gasoil detectadas en el cuarto de bombas ocasionadas por mal funcionamiento de una electroválvula que elevaba la temperatura del gasoil.</t>
  </si>
  <si>
    <t xml:space="preserve">50000000-5 Servicios de reparación y mantenimiento </t>
  </si>
  <si>
    <t>ITER-INF-2022-13</t>
  </si>
  <si>
    <r>
      <t>Suministro de licencia de uso fuente tipográfica corporativa “Maison Neue”</t>
    </r>
    <r>
      <rPr>
        <sz val="8"/>
        <color theme="1"/>
        <rFont val="Arial"/>
        <family val="2"/>
      </rPr>
      <t>.</t>
    </r>
  </si>
  <si>
    <t>MILEU GRITESQUE, LDA</t>
  </si>
  <si>
    <t>ITER-INF-2022-14</t>
  </si>
  <si>
    <t>Suministro de baterías de 12v para centrales de protección contra incendios (PCI) y de control de accesos en  CPD D-ALiX.</t>
  </si>
  <si>
    <t>INARONLINE, S.L. (BATERIAS CANARIAS)</t>
  </si>
  <si>
    <t>B76590355</t>
  </si>
  <si>
    <t>ITER-INF-2022-15</t>
  </si>
  <si>
    <t>Suministro de una (1) batería de rescate para el ascensor del centro D-ALiX por parte de la empresa mantenedora (TK ELEVADORES ESPAÑA S.L.U.).</t>
  </si>
  <si>
    <t>THYSSENKRUPP ELEVADORES, S.L.U.</t>
  </si>
  <si>
    <t>B46001897</t>
  </si>
  <si>
    <t>ITER-INF-2022-16</t>
  </si>
  <si>
    <t xml:space="preserve">Suministro de doce (12) licencias de AutoCAD, necesarias para el trabajo de los Departamentos de Arquitectura Sostenible y Fotovoltaica.  </t>
  </si>
  <si>
    <t>TANGRAM SOLUTIONS, S.L.</t>
  </si>
  <si>
    <t>B83819102</t>
  </si>
  <si>
    <t>ITER-INF-2022-17</t>
  </si>
  <si>
    <t>Suministro de material informático para mantenimiento de equipos de ITER.</t>
  </si>
  <si>
    <t>MANUEL LOZADA MARQUEZ</t>
  </si>
  <si>
    <t>ITER-INF-2022-18</t>
  </si>
  <si>
    <t>Servicio WAF Gestionado en red desde un SOC (Security Operations Center) externo, proporcionando protección frente a ciberataques a los sitios web hospedados en ITER.</t>
  </si>
  <si>
    <t>TELEFÓNICA DE ESPAÑA, S.A.U.</t>
  </si>
  <si>
    <t>A82018474</t>
  </si>
  <si>
    <t>ITER-INF-2022-19</t>
  </si>
  <si>
    <t>Servicio de cuentas de usuario necesarias para el desarrollo y prestación de servicios dentro del proyecto de “Voluntariado en Línea”.</t>
  </si>
  <si>
    <t>72400000-4 Servicios de Internet</t>
  </si>
  <si>
    <t>EDOSOFT FACTORY, S.L</t>
  </si>
  <si>
    <t>B35867472</t>
  </si>
  <si>
    <t>ITER-ING-2022-04</t>
  </si>
  <si>
    <t>Suministro de herramientas para la realización de trabajos de instalación y mantenimiento 
sobre las infraestructuras críticas de ITER</t>
  </si>
  <si>
    <t>WÜRTH CANARIAS, SL</t>
  </si>
  <si>
    <t>B76080308</t>
  </si>
  <si>
    <t>ITER-ING-2022-05</t>
  </si>
  <si>
    <t>Suministro de materiales para reposición en almacén del grupo de infraestructuras críticas.</t>
  </si>
  <si>
    <t>GRUPO ELECTROSTOCK, S.L.U.</t>
  </si>
  <si>
    <t>ITER-JUR-2022-03</t>
  </si>
  <si>
    <t>Curso “Sociedades Mercantiles Públicas: Marco jurídico de actuación y responsabilidad de sus administradores”.</t>
  </si>
  <si>
    <t>ITER-MA-2022-06</t>
  </si>
  <si>
    <t>Servicios de sustitución de tuberías de conducción de frío para aire acondicionado</t>
  </si>
  <si>
    <t>GRUPO SANCAR TENERIFE, SLU</t>
  </si>
  <si>
    <t>ITER-MA-2022-08</t>
  </si>
  <si>
    <t xml:space="preserve">Suministro de material y cuadro eléctrico de protección del aire acondicionado y sistema de extracción del laboratorio de Medio Ambiente en ITER. </t>
  </si>
  <si>
    <t>DISTRIBUIDORA ELECTRICA DE CANARIAS, S.A. (DIELCASA)</t>
  </si>
  <si>
    <t>ITER-MA-2022-09</t>
  </si>
  <si>
    <t xml:space="preserve">Suministro de material eléctrico para la sustitución del cuadro eléctrico del laboratorio necesario para instalación de un sistema de alimentación ininterrumpida “UPS”. </t>
  </si>
  <si>
    <t>ITER-PRL-2022-03</t>
  </si>
  <si>
    <t>Servicio de prevención ajeno.</t>
  </si>
  <si>
    <t>71317000-3 Servicios de consultoría en protección y control de riesgos</t>
  </si>
  <si>
    <t>QUIRÓN PREVENCIÓN, S.L.U.</t>
  </si>
  <si>
    <t>B64076482</t>
  </si>
  <si>
    <t>ITER-ROB-2022-01</t>
  </si>
  <si>
    <t>Servicio de reconocimientos médicos para operación y vuelo de drones</t>
  </si>
  <si>
    <t>85148000-8 Servicios de análisis médicos</t>
  </si>
  <si>
    <t>FERNANDO GUILLÉN PINO</t>
  </si>
  <si>
    <t>43806414Q</t>
  </si>
  <si>
    <t>ITER-ROB-2022-02</t>
  </si>
  <si>
    <t>Suministro de módulo de memoria RAM para instalación en servidor de procesado de imágenes.</t>
  </si>
  <si>
    <t>30236110-6 Memorias RAM (Random Access Memory)</t>
  </si>
  <si>
    <t>ZERANET INFORMÁTICA, S.L.U (ÚLTIMA INFORMÁTICA)</t>
  </si>
  <si>
    <t>B76686716</t>
  </si>
  <si>
    <t>ITER-ROB-2022-03</t>
  </si>
  <si>
    <t>Suministro de un (1) equipo de comunicaciones por radio bidireccional</t>
  </si>
  <si>
    <t>INTER ELECTROCOM, S.L.</t>
  </si>
  <si>
    <t>B38607297</t>
  </si>
  <si>
    <t>ITER-ROB-2022-04</t>
  </si>
  <si>
    <t>Servicio de formación de radiofonista para operación y vuelo de drones.</t>
  </si>
  <si>
    <t>DATADRON, S.L.</t>
  </si>
  <si>
    <t>B76818814</t>
  </si>
  <si>
    <t>ITER-ROB-2022-05</t>
  </si>
  <si>
    <t>Servicio de formación práctica en el vuelo de RPAs en categoría específica.</t>
  </si>
  <si>
    <t>ITER-MAN-2022-38</t>
  </si>
  <si>
    <t>Suministro de material de ferretería</t>
  </si>
  <si>
    <t>María Milagros Martín Rguez (Cruz Colorada)</t>
  </si>
  <si>
    <t>ITER-MAN-2022-39</t>
  </si>
  <si>
    <t>Servicio de tratamiento para el control de xilófagos en las Casas Bioclimáticas 17 (La Vela).</t>
  </si>
  <si>
    <t>ITER-MAN-2022-40</t>
  </si>
  <si>
    <t>Servicio de reparación del camión Mercedes matrícula 9924 FGR: cambio de frenos y modificación de la medición de los frenos, cambio manecilla de la puerta del conductor y llevarlo a la ITV.</t>
  </si>
  <si>
    <t>PEDRO DANIEL ESPINOSA MERELES</t>
  </si>
  <si>
    <t>79099427N</t>
  </si>
  <si>
    <t>ITER-MAN-2022-41</t>
  </si>
  <si>
    <t xml:space="preserve">Servicio de reparación del camión Mercedes matrícula 5755 FZM.  </t>
  </si>
  <si>
    <t>ITER-MAN-2022-42</t>
  </si>
  <si>
    <t>Servicio de revisión de depósito aéreo de 5000 litros de gasoil del ITER por organismo de control.</t>
  </si>
  <si>
    <t>71630000-0 Servicios de inspección técnica</t>
  </si>
  <si>
    <t>ITER-AS-2022-43</t>
  </si>
  <si>
    <t>Suministro de paneles de composite de aluminio para la cubierta de la vivienda 6 “EL ALISIO” y en el salón de la vivienda 9 “LA GEODA” de las Casas Bioclimáticas de ITER.</t>
  </si>
  <si>
    <t>44175000-7 Paneles</t>
  </si>
  <si>
    <t>ALUMINIOS CORTIZO, S.L.</t>
  </si>
  <si>
    <t>B38729349</t>
  </si>
  <si>
    <t>ITER-MAN-2022-44</t>
  </si>
  <si>
    <t>Servicio de reparación consistente en: Sustitución de cubiertas, mantenimiento de cambio de aceite y filtros de combustible y aire, del vehículo Toyota Hilux con matrícula 4424 DRW.</t>
  </si>
  <si>
    <t>ROMÁN PÉREZ GONZÁLEZ</t>
  </si>
  <si>
    <t>45899950T</t>
  </si>
  <si>
    <t>ITER-MAN-2022-45</t>
  </si>
  <si>
    <t>Suministro de mortero monocapa y afines necesarios para la reparación de fachadas del NAP y el Hangar.</t>
  </si>
  <si>
    <t>LAS CHAFIRAS, S.A.</t>
  </si>
  <si>
    <t>ITER-MAN-2022-46</t>
  </si>
  <si>
    <t>Suministro de cinco (5) placas electrónicas para la reparación de equipos de aire acondicionado en el edificio sede de ITER.</t>
  </si>
  <si>
    <t>31711100-4 Componentes electrónicos</t>
  </si>
  <si>
    <t>LEVELSAT, S.L.</t>
  </si>
  <si>
    <t>B38341673</t>
  </si>
  <si>
    <t>ITER-MAN-2022-47</t>
  </si>
  <si>
    <t>Suministro de cable para la reparación de las protecciones y puesta tierra de las instalaciones fotovoltaicas ubicadas en las Casas Bioclimáticas del ITER.</t>
  </si>
  <si>
    <t>ITER-MAN-2022-48</t>
  </si>
  <si>
    <t>Servicio de reparación de chapa y pintura del vehículo Toyota Hilux con matrícula 8178 FZL.</t>
  </si>
  <si>
    <t>ITER-MAN-2022-49</t>
  </si>
  <si>
    <t>Suministro de tres mil quinientos (3.500) litros de gasoil.</t>
  </si>
  <si>
    <t>ITER-MAN-2022-50</t>
  </si>
  <si>
    <t xml:space="preserve">Servicio de reparación del camión Mercedes matrícula 7317 CVB.  </t>
  </si>
  <si>
    <t>ITER-AS-2022-51</t>
  </si>
  <si>
    <t xml:space="preserve">Suministro de mobiliario para el conjunto de las casas Bioclimáticas de ITER. </t>
  </si>
  <si>
    <t>IKEA SARTON CANARIAS, S.A.</t>
  </si>
  <si>
    <t>A35474832</t>
  </si>
  <si>
    <t>ITER-MAN-2022-52</t>
  </si>
  <si>
    <t>Servicio de mantenimiento  del vehículo Hyundai Kona con matrícula E1897KTP</t>
  </si>
  <si>
    <t>ITER-MAN-2022-53</t>
  </si>
  <si>
    <t>Suministro de una (1) bandeja de retención de líquidos peligrosos.</t>
  </si>
  <si>
    <t>44613800-8 Contenedores para residuos</t>
  </si>
  <si>
    <t>AUTEIDE, S.A.</t>
  </si>
  <si>
    <t>ITER-MAN-2022-55</t>
  </si>
  <si>
    <t>Servicio de mantenimiento correctivo del vehículo Citroën Berlingo con matrícula 2730 GJY, consistente en cambiar discos y pastillas desgastados del sistema de frenos, cambio de amortiguadores en el sistema de suspensión y cambio de aceite y filtros de combustible y aire.</t>
  </si>
  <si>
    <t>ITER-AS-2022-56</t>
  </si>
  <si>
    <t xml:space="preserve">Suministro de escombro de picón para colocar sobre la cubierta del salón de la vivienda 6 EL ALISIO de las Casas Bioclimáticas. </t>
  </si>
  <si>
    <t>VICTOR DONATE, S.L.</t>
  </si>
  <si>
    <t>B38519625</t>
  </si>
  <si>
    <t>ITER-MAN-2022-57</t>
  </si>
  <si>
    <t>Servicio de tratamiento para el control de xilófagos en las Casas Bioclimáticas 6 (El Alisio).</t>
  </si>
  <si>
    <t>ITER-MAN-2022-58</t>
  </si>
  <si>
    <t>Suministro para sustitución del Cristal Laminado 3+3 mm+ cámara de 8 mm + 5 mm Reflectasol para la puerta de entrada edificio de Baterías.</t>
  </si>
  <si>
    <t>39299000-4 Artículos de cristal</t>
  </si>
  <si>
    <t>CRISTALFUERT, S.L.</t>
  </si>
  <si>
    <t>B35822030</t>
  </si>
  <si>
    <t>ITER-MAN-2022-59</t>
  </si>
  <si>
    <t xml:space="preserve">Suministro de cuatro (4) neumáticos para los vehículos Citroën Berlingo con matrículas 0380 GBC y 5673 FYS.  </t>
  </si>
  <si>
    <t>34351100-3 Neumáticos para automóviles</t>
  </si>
  <si>
    <t>ITER-AS-2022-60</t>
  </si>
  <si>
    <t>Servicio de modificación de pistones en 14 cilindros ISEO F7 para CB ITER</t>
  </si>
  <si>
    <t>98395000-8 Servicios de cerrajería</t>
  </si>
  <si>
    <t>ITER-MAN-2022-61</t>
  </si>
  <si>
    <t>Servicio de control de plagas y tratamientos (DDD) Desinfección, Desinsectación y Desratización en las instalaciones del ITER y FINCAS.</t>
  </si>
  <si>
    <t>ITER-MAN-2022-62</t>
  </si>
  <si>
    <t>Suministro de material de ferretería.</t>
  </si>
  <si>
    <t>ITER-MAN-2022-63</t>
  </si>
  <si>
    <t>Suministro de dos (2) andamios de interior.</t>
  </si>
  <si>
    <t>ITER-JUR-2022-05</t>
  </si>
  <si>
    <t>Ley 9/2024</t>
  </si>
  <si>
    <t>Prestación del servicio de consultoría en relación con la consolidación y estabilización del empleo público del personal interino del Grupo ITER.</t>
  </si>
  <si>
    <t xml:space="preserve">79414000-9 Servicios de consultoría en gestión de recursos humanos </t>
  </si>
  <si>
    <t>ESPERTIAS C..B.</t>
  </si>
  <si>
    <t>E87896304</t>
  </si>
  <si>
    <t>ITER-AS-2022-64</t>
  </si>
  <si>
    <t>Servicio de redacción de proyecto y dirección de obra para el levantamiento y retirada de las instalaciones e infraestructuras del ITER en la zona de dominio público marítimo terrestre.</t>
  </si>
  <si>
    <t>CLASSIFIED MEDIA NETWORK, S.L.</t>
  </si>
  <si>
    <t>B38787032</t>
  </si>
  <si>
    <t>ITER-AS-2022-69</t>
  </si>
  <si>
    <t xml:space="preserve">Servicio de asesoramiento, gestión de expediente y seguimiento en la elaboración y firma de las escrituras notariales de declaración de obra nueva de las edificaciones y/o instalaciones preexistentes en el ámbito ITER para su inscripción registral. </t>
  </si>
  <si>
    <t>UABOGADOS, S.L.</t>
  </si>
  <si>
    <t>B76635630</t>
  </si>
  <si>
    <t>ITER-AS-2022-72</t>
  </si>
  <si>
    <t xml:space="preserve">Cien (100) metros lineales de goma elástica o cuerda con el alma elástica, para fijar los toldos de la casa 23, La Arcilla. </t>
  </si>
  <si>
    <t>44425300-8 Bandas elásticas</t>
  </si>
  <si>
    <t>SUÁREZ Y SUÁREZ. S.L.</t>
  </si>
  <si>
    <t>B38003505</t>
  </si>
  <si>
    <t>ITER-AS-2022-73</t>
  </si>
  <si>
    <t>Mobiliario para cuatro (4) puestos de trabajo 24 horas, en la sala de control y garita de seguridad del Centro Dalix de ITER</t>
  </si>
  <si>
    <t>ITER-AS-2022-74</t>
  </si>
  <si>
    <t>Mortero cementoso para la reparación de elementos estructurales de hormigón de la Vivienda nº 3 “La Estrella” de las Casas Bioclimáticas.</t>
  </si>
  <si>
    <t>44111800-9 Mortero (construcción)</t>
  </si>
  <si>
    <t>IMPERMECA COMERCIAL, S.L.U.</t>
  </si>
  <si>
    <t>B38754263</t>
  </si>
  <si>
    <t>ITER-AS-2022-75</t>
  </si>
  <si>
    <t>Redacción de proyecto técnico, dirección de obra y coordinación de seguridad y salud para la ejecución de trabajos sujetos a autorización administrativa en once (11) de las Casas Bioclimáticas:  “LA GERIA”, “EL CAMINITO”, “EL RIO”, “EL CUBO”, “EL ALISIO”, “LA GEODA”, “EL PATIO”, “LA ARCILLA”, “EL DISPOSITIVO”, “LA VELA” Y “BERNOULLI”.</t>
  </si>
  <si>
    <t>JOSÉ EUGENIO MARFIL PÉREZ</t>
  </si>
  <si>
    <t>43790373Y</t>
  </si>
  <si>
    <t>ITER-AS-2022-78</t>
  </si>
  <si>
    <t>Perfiles de aluminio y herrajes para las casas bioclimáticas de ITER: “El Alisio” y “El Escudo</t>
  </si>
  <si>
    <t>ITER-AS-2022-82</t>
  </si>
  <si>
    <t>Instalación y mantenimiento de captura intensiva de palomas en las casas bioclimáticas,</t>
  </si>
  <si>
    <t>90922000-6 Servicios de control de plagas</t>
  </si>
  <si>
    <t>APLICACIONES INSECTICIDAS, S.A.</t>
  </si>
  <si>
    <t>ITER-AS-2022-86</t>
  </si>
  <si>
    <t>Envío de seis (6) equipos a la entidad AEME en Senegal en el marco del Proyecto MACLAB-PV</t>
  </si>
  <si>
    <t xml:space="preserve">79571000-7 Servicios de envío por correo </t>
  </si>
  <si>
    <t>DHL EXPRESS SPAIN, S.L.U</t>
  </si>
  <si>
    <t>B20861282</t>
  </si>
  <si>
    <t>ITER-AS-2022-87</t>
  </si>
  <si>
    <t>ITER-AS-2022-88</t>
  </si>
  <si>
    <t>ITER-DIF-2022-04</t>
  </si>
  <si>
    <t>Cuatro (4) motores para la reparación de los equipos de aire acondicionado en el edificio del Centro de Visitantes de ITER.</t>
  </si>
  <si>
    <t>42512500-3 Partes de acondicionadores de aire</t>
  </si>
  <si>
    <t>ITER-DIF-2022-05</t>
  </si>
  <si>
    <t>Etiquetas y placas identificativas para los equipos de las instalaciones del proyecto MACLAB-PV (MAC2/1.1ª/395).</t>
  </si>
  <si>
    <t>PEKIS, C.B.</t>
  </si>
  <si>
    <t>E38987764</t>
  </si>
  <si>
    <t>ITER-EOL-2022-13</t>
  </si>
  <si>
    <t>Servicio de desconexión del aerogenerador AT03 del parque eólico Areté.</t>
  </si>
  <si>
    <t>50532300-6 Servicio de reparación y mantenimiento de motores eléctricos</t>
  </si>
  <si>
    <t>GERMANY</t>
  </si>
  <si>
    <t>GE</t>
  </si>
  <si>
    <t>ITER-EOL-2022-15</t>
  </si>
  <si>
    <t>Servicio de cambio de aceite para el vehículo Traffic, con matrícula 9922 GFT.</t>
  </si>
  <si>
    <t xml:space="preserve">50112000-3 Servicios de reparación y mantenimiento de automóviles </t>
  </si>
  <si>
    <t>TALLER MATA TENERIFE, S.L.</t>
  </si>
  <si>
    <t>ITER-EOL-2022-17</t>
  </si>
  <si>
    <t>Ensayos eléctricos para la verificación y comprobación de viabilidad del cable de 66kV almacenado que se empleará en la interconexión de la Subestación ITER con la Subestación Abona de REE.</t>
  </si>
  <si>
    <t>Applus Norcontrol, S.L.U</t>
  </si>
  <si>
    <t>B15044357</t>
  </si>
  <si>
    <t>ITER-EOL-2022-18</t>
  </si>
  <si>
    <t>Servicio de revisión y firma de las modificaciones del proyecto de adecuación de los parques eólicos antiguos de ITER.</t>
  </si>
  <si>
    <t>ITER-EOL-2022-20</t>
  </si>
  <si>
    <t>Revestimiento de silicona para aisladores de la Subestación PPEE Granadilla-Abona 66/30/20 kV.</t>
  </si>
  <si>
    <t>IMCD ESPAÑA ESPECIALIDADES QUÍMICAS, S.A.</t>
  </si>
  <si>
    <t>A82838178</t>
  </si>
  <si>
    <t>ITER-EOL-2022-21</t>
  </si>
  <si>
    <t>Sustitución de las bornas del transformador de 20 kV en la Subestación PPEE Granadilla-Abona 66/30/20 kV para puesta en marcha del Parque La Roca y Areté.</t>
  </si>
  <si>
    <t xml:space="preserve">50532200-5 Servicio de reparación y mantenimiento de transformadores </t>
  </si>
  <si>
    <t>RODRITOL, S.L.</t>
  </si>
  <si>
    <t>B35049634</t>
  </si>
  <si>
    <t>ITER-EOL-2022-22</t>
  </si>
  <si>
    <t>Arrendamiento de grupo electrógeno para los trabajos de mantenimiento en la Subestación PPEE Granadilla-Abona 66/30/20 kV.</t>
  </si>
  <si>
    <t>31121000-0  Grupos electrógenos</t>
  </si>
  <si>
    <t>Suministro en régimen de arrendamiento</t>
  </si>
  <si>
    <t>SUIM ALQUILERES Y SUMINISTROS, S.L.U</t>
  </si>
  <si>
    <t>B76018258</t>
  </si>
  <si>
    <t>ITER-EOL-2022-23</t>
  </si>
  <si>
    <t>Gasoil para el grupo electrógeno destinado a los trabajos de mantenimiento en la Subestación PPEE Granadilla-Abona 66/30/20 kV.</t>
  </si>
  <si>
    <t>09134100-8 - Gasoil</t>
  </si>
  <si>
    <t>ITER-EOL-2022-24</t>
  </si>
  <si>
    <t>Limpieza semanal de los aisladores del transformador de 20 kV en la Subestación PPEE Granadilla-Abona 66/30/20 kV para la puesta en marcha de los parques Areté y La Roca.</t>
  </si>
  <si>
    <t xml:space="preserve">90910000-9 Servicios de limpieza </t>
  </si>
  <si>
    <t>COVER VERIFICACIONES ELÉCTRICAS, S.A.U.</t>
  </si>
  <si>
    <t>A46306577</t>
  </si>
  <si>
    <t>ITER-EOL-2022-25</t>
  </si>
  <si>
    <t>Cadena de plástico roja y blanca para señalización los trabajos de mantenimiento en la Subestación PPEE Granadilla-Abona 66/30/20 kV.</t>
  </si>
  <si>
    <t>POLONIA</t>
  </si>
  <si>
    <t>PL</t>
  </si>
  <si>
    <t>FERRETERIA FERREDIAZ, S.L.</t>
  </si>
  <si>
    <t>B38500286</t>
  </si>
  <si>
    <t>ITER-EOL-2022-26</t>
  </si>
  <si>
    <t>Grúa con maquinista especializado para mover las bobinas de cable de 66kV a ensayar.</t>
  </si>
  <si>
    <t>45510000-5 - Alquiler de grúas con maquinista</t>
  </si>
  <si>
    <t>SERVICIOS AUXILIARES BONY, S.L.</t>
  </si>
  <si>
    <t>B38431888</t>
  </si>
  <si>
    <t>ITER-EOL-2022-27</t>
  </si>
  <si>
    <t>Ensayos eléctricos de los aisladores del transformador de 20 kV en la Subestación PPEE Granadilla-Abona 66/30/20 kV para puesta en marcha del parque La Roca y Areté.</t>
  </si>
  <si>
    <t xml:space="preserve">71632000-7 Servicio de ensayo técnico </t>
  </si>
  <si>
    <t>ITER-FOT-2022-42</t>
  </si>
  <si>
    <t>Suministro de equipos de comunicaciones para instalaciones fotovoltaicas</t>
  </si>
  <si>
    <t>32000000-3 Equipos de radio, televisión, comunicaciones y telecomunicaciones y equipos conexos</t>
  </si>
  <si>
    <t>LOGITEK,S.A.</t>
  </si>
  <si>
    <t>ITER-FOT-2022-44</t>
  </si>
  <si>
    <t>Servicio de desinfección de depósitos paletizados.</t>
  </si>
  <si>
    <t>90921000-9 Servicios de desinfección y exterminio</t>
  </si>
  <si>
    <t>APLICACIONES INSECTICIDAS S.A (APINSA)</t>
  </si>
  <si>
    <t>ITER-FOT-2022-45</t>
  </si>
  <si>
    <t xml:space="preserve">Suministro de dos (2) escaleras para trabajos eléctricos. </t>
  </si>
  <si>
    <t>44423220-9 Escaleras de tijera</t>
  </si>
  <si>
    <t>ITER-FOT-2022-46</t>
  </si>
  <si>
    <t>Suministro de un (1) compresor de aire para limpieza de equipos y sus componentes de las instalaciones fotovoltaicas.</t>
  </si>
  <si>
    <t>42123400-1 Compresores de aire</t>
  </si>
  <si>
    <t>LEROY MERLIN ESPAÑA, S.L.U</t>
  </si>
  <si>
    <t>B84818442</t>
  </si>
  <si>
    <t>ITER-FOT-2022-47</t>
  </si>
  <si>
    <t>Suministro de dos (2) depósitos de agua paletizados para Solten</t>
  </si>
  <si>
    <t>44611600-2 Depósitos</t>
  </si>
  <si>
    <t>QUÍMICOS FÉNIX COMPANY 2021, S.L.</t>
  </si>
  <si>
    <t>B67783399</t>
  </si>
  <si>
    <t>ITER-FOT-2022-48</t>
  </si>
  <si>
    <t>Servicio de impermeabilización de depósito de agua en las instalaciones fotovoltaicas de Solten.</t>
  </si>
  <si>
    <t>45261420-4 Trabajos de impermeabilización</t>
  </si>
  <si>
    <t>IMPERMEABILIZACIONES TEIDE S.L.</t>
  </si>
  <si>
    <t>B38565198</t>
  </si>
  <si>
    <t>ITER-FOT-2022-49</t>
  </si>
  <si>
    <t>Servicio de alquiler de grúa para extracción de bomba ubicada en pozo de captación de agua de mar.</t>
  </si>
  <si>
    <t>ITER-FOT-2022-50</t>
  </si>
  <si>
    <t>Suministro de cable de teléfono de 2 hilos para establecer la conexión de la estación meteorológica de la estación de repostaje de hidrógeno con la red de comunicaciones Ethernet.</t>
  </si>
  <si>
    <t>31224400-6 Cables de conexión</t>
  </si>
  <si>
    <t xml:space="preserve"> -     </t>
  </si>
  <si>
    <t>ITER-FOT-2022-51</t>
  </si>
  <si>
    <t>Servicio de alquiler de un camión cuba para la limpieza de módulos fotovoltaicos en Solten, Icor y fincas</t>
  </si>
  <si>
    <t xml:space="preserve">60181000-0 Alquiler de camiones con conductor </t>
  </si>
  <si>
    <t>EXCAVACIONES GAMERTRANS, S.L.</t>
  </si>
  <si>
    <t>B76569193</t>
  </si>
  <si>
    <t>ITER-FOT-2022-52</t>
  </si>
  <si>
    <t>ITER-FOT-2022-53</t>
  </si>
  <si>
    <t>Servicio de reparación de bomba de agua de mar (trabajo de tornero en taller) y suministro de pieza de repuesto (manguito y acoplamiento) ubicada en pozo de captación de la planta desaladora de ITER.</t>
  </si>
  <si>
    <t>ITER-FOT-2022-54</t>
  </si>
  <si>
    <t>Material para el arreglo de la valla en Solten</t>
  </si>
  <si>
    <t>BOLSAS DE AGUA DE TENERIFE, S.A.</t>
  </si>
  <si>
    <t>A38003844</t>
  </si>
  <si>
    <t>ITER-FOT-2022-55</t>
  </si>
  <si>
    <t>Suministro de dos (2) ventiladores para los cuartos de inversores de la instalación fotovoltaica en Metropolitano.</t>
  </si>
  <si>
    <t>39717100-2 Ventiladores</t>
  </si>
  <si>
    <t>ITER-FOT-2022-56</t>
  </si>
  <si>
    <t>Suministro de 3 piranómetros para su instalación en las plantas fotovoltaicas de Fincas, Solten e Icor.</t>
  </si>
  <si>
    <t>DILUS, INSTRUMENTACIÓN Y SISTEMA, S.A.</t>
  </si>
  <si>
    <t>A78487154</t>
  </si>
  <si>
    <t>ITER-FOT-2022-57</t>
  </si>
  <si>
    <t>ITER-FOT-2022-58</t>
  </si>
  <si>
    <t>Camisa de refrigeración para la bomba sumergible del pozo de captación de agua de mar, que alimenta la planta desaladora de ITER.</t>
  </si>
  <si>
    <t>42500000-1 Equipos de refrigeración y ventilación</t>
  </si>
  <si>
    <t>ITER-FOT-2022-59</t>
  </si>
  <si>
    <t>Bomba sumergible para sustituir la existente en el pozo de captación de agua de mar, que alimenta la planta desaladora de ITER, y provee de agua la red de suministros de todas las instalaciones e infraestructuras de la entidad.</t>
  </si>
  <si>
    <t>43134100-2 Bombas sumergibles</t>
  </si>
  <si>
    <t>ITER-FOT-2022-60</t>
  </si>
  <si>
    <t xml:space="preserve">Equipos y material para la mejora y puesta en marcha de las instalaciones didácticas del CERER, Centro de Estudios de Energías Renovables, en Senegal. </t>
  </si>
  <si>
    <t>GENERACIONES FOTOVOLTAICAS DE LA MANCHA, S.L.</t>
  </si>
  <si>
    <t>B45580230</t>
  </si>
  <si>
    <t>ITER-FOT-2022-61</t>
  </si>
  <si>
    <t>Alquiler de la botella de gas de mezcla: nitrógeno/hidrógeno (90-95% N2 con 5-10% H2), botella X50S, para el abastecimiento del gas de regeneración del Evaporador Térmico (HEX Deposition System), situado en la sala limpia del laboratorio de células fotovoltaicas</t>
  </si>
  <si>
    <t>24111000-5 Hidrógeno, argón, gases nobles, nitrógeno y oxígeno</t>
  </si>
  <si>
    <t>AIR LIQUIDE ESPAÑA, S.A.</t>
  </si>
  <si>
    <t>A28016814</t>
  </si>
  <si>
    <t>ITER-FOT-2022-62</t>
  </si>
  <si>
    <t xml:space="preserve">Material para la puerta metálica para la entrada a la instalación fotovoltaica de Finca Roja en Arico. </t>
  </si>
  <si>
    <t>HIERROS TIRSO CANARIAS, S.L.</t>
  </si>
  <si>
    <t>ITER-FOT-2022-63</t>
  </si>
  <si>
    <t>Accesorios de conexión para establecer la conexión de los diferentes sensores de la estación meteorológica para el registro y lectura de datos a través de protocolo MODBUS</t>
  </si>
  <si>
    <t>DISTRIBUIDORA ELECTRICA DE CANARIAS, S.A.</t>
  </si>
  <si>
    <t>ITER-FOT-2022-64</t>
  </si>
  <si>
    <t xml:space="preserve">Una (1) UPS para instalación fotovoltaica en Icor. </t>
  </si>
  <si>
    <t>31682530-4 Fuentes de alimentación eléctrica de emergencia</t>
  </si>
  <si>
    <t>ITER-FOT-2022-65</t>
  </si>
  <si>
    <t>Tarjeta de software de configuración de la laminadora L900A.</t>
  </si>
  <si>
    <t>48519000-9 Paquetes de software de gestión de memoria</t>
  </si>
  <si>
    <t>RISE TECHNOLOGY, S.R.L</t>
  </si>
  <si>
    <t>ITER-GEN-2022-36</t>
  </si>
  <si>
    <t>Servicio de publicación científica del trabajo titulado “Developing CIRdb as a catalog of natural genetic variation in the Canary Islanders” desarrollado por investigadores del Área de Genómica del ITER en la revista científica Scientific Reports.</t>
  </si>
  <si>
    <t>GRAN BRETAÑA</t>
  </si>
  <si>
    <t>SPRINGER NATURE LIMITED</t>
  </si>
  <si>
    <t>ITER-GEN-2022-38</t>
  </si>
  <si>
    <t>Un (1) kit de preparación de 96 librerías de exoma completo para el Laboratorio de Genómica.</t>
  </si>
  <si>
    <t>33696500-0    Reactivos de laboratorio</t>
  </si>
  <si>
    <t>AGILENT TECHNOLOGIES SPAIN, S.L.</t>
  </si>
  <si>
    <t>B86907128</t>
  </si>
  <si>
    <t>ITER-GEN-2022-39</t>
  </si>
  <si>
    <t>Un (1) kit de depleción de ADN en extractos de ácidos nucleicos destinados a secuenciación en el Laboratorio de Genómica.</t>
  </si>
  <si>
    <t>ITER-GEN-2022-40</t>
  </si>
  <si>
    <t>Suministro de un equipo de control portátil para el Laboratorio de Genómica.</t>
  </si>
  <si>
    <t>ADOLFO RAMOS FIGUEREDO</t>
  </si>
  <si>
    <t>45447448T</t>
  </si>
  <si>
    <t>ITER-GEN-2022-41</t>
  </si>
  <si>
    <t>Servicio de almacenamiento en la nube con DROPBOX del Área de Genómica del ITER.</t>
  </si>
  <si>
    <t>72317000-0 Servicios de almacenamiento de datos</t>
  </si>
  <si>
    <t>IRLANDA</t>
  </si>
  <si>
    <t>IE</t>
  </si>
  <si>
    <t>DROPBOX INC</t>
  </si>
  <si>
    <t>ITER-GEN-2022-42</t>
  </si>
  <si>
    <t>Servicio de gestión bibliográfica en la nube para investigadores con PAPERPILE del Área de Genómica del ITER.</t>
  </si>
  <si>
    <t>ESTADOS UNIDOS</t>
  </si>
  <si>
    <t>USA</t>
  </si>
  <si>
    <t>PAPERPILE INC</t>
  </si>
  <si>
    <t>ITER-GEN-2022-43</t>
  </si>
  <si>
    <t>Suministro de reactivos para el bioanalizador QuBit3 del Laboratorio de Genómica.</t>
  </si>
  <si>
    <t>ITER-GEN-2022-44</t>
  </si>
  <si>
    <t>Suministro de guantes de nitrilo de talla S y M para el Laboratorio de Genómica.</t>
  </si>
  <si>
    <t>ITER-GEN-2022-45</t>
  </si>
  <si>
    <t>ECOLOGIA Y TECNICAS SANITARIAS, S.L.</t>
  </si>
  <si>
    <t>ITER-GEN-2022-46</t>
  </si>
  <si>
    <t>Publicación científica del trabajo titulado “Tracing the trajectories of SARS-CoV-2 variants of concern between December 2020 and September 2021 in the Canary Islands (Spain)” desarrollado por investigadores del Área de Genómica del ITER en la revista científica Frontiers in Cellular and Infection Microbiology.</t>
  </si>
  <si>
    <t>CHE</t>
  </si>
  <si>
    <t>ITER-GEN-2022-47</t>
  </si>
  <si>
    <t xml:space="preserve">Publicación en el periódico El Día de las bases de selección de personal para el Área de Genómica. </t>
  </si>
  <si>
    <t>22120000-7 Publicaciones</t>
  </si>
  <si>
    <t>EDITORIAL LEONCIO RODRÍGUEZ, S.A.</t>
  </si>
  <si>
    <t>ITER-GEN-2022-48</t>
  </si>
  <si>
    <t>Servicio de publicación en el periódico Diario de Avisos de las bases de selección de personal para el Área de Genómica.</t>
  </si>
  <si>
    <t>CANARIAS DE AVISOS, S.A.</t>
  </si>
  <si>
    <t>ITER-INF-2022-20</t>
  </si>
  <si>
    <t>Servicio de tres (3) licencias de Adobe Creative Cloud Todas las Aplicaciones.</t>
  </si>
  <si>
    <t>ITER-INF-2022-21</t>
  </si>
  <si>
    <t>Consultoría y gestión del software del portal del empleado para uso por personal del ITER.</t>
  </si>
  <si>
    <t>ROBOTICS, S.A.</t>
  </si>
  <si>
    <t>A08878118</t>
  </si>
  <si>
    <t>ITER-INF-2022-22</t>
  </si>
  <si>
    <t>Asistencia técnica para la realización del Plan de Protección de Seguridad del Operador (PSO) y del Plan de Protección Específico (PPE) de la infraestructura crítica D-ALiX</t>
  </si>
  <si>
    <t>GLOBAL TECHNOLOGY 4 ELITE, S.L.</t>
  </si>
  <si>
    <t>B85728707</t>
  </si>
  <si>
    <t>ITER-INF-2022-23</t>
  </si>
  <si>
    <t>Suministro del material eléctrico necesario para dar suministro eléctrico a nuevos clientes en CPD D-ALiX.</t>
  </si>
  <si>
    <t>ITER-INF-2022-24</t>
  </si>
  <si>
    <t>Renovación y mantenimiento  de la licencia de Microsoft Dynamic Nav</t>
  </si>
  <si>
    <t>DEIN TEMPUS, S.L.</t>
  </si>
  <si>
    <t>B76063395</t>
  </si>
  <si>
    <t>ITER-INF-2022-25</t>
  </si>
  <si>
    <t>Reparación del motor de la bomba de agua de la enfriadora 2A del CPD D-ALiX.</t>
  </si>
  <si>
    <t>ITER-INF-2022-26</t>
  </si>
  <si>
    <t xml:space="preserve">Material informático y repuestos para el mantenimiento preventivo de los sistemas informáticos de ITER.  </t>
  </si>
  <si>
    <t>ITER-ING-2022-06</t>
  </si>
  <si>
    <t>Suministro de cubiertas y bases para la producción de MiNiOs autónomos, cubiertas y bases de MiNiOs del proyecto EELabs.</t>
  </si>
  <si>
    <t>SIEMPRIA, SLU</t>
  </si>
  <si>
    <t>B76772193</t>
  </si>
  <si>
    <t>ITER-ING-2022-07</t>
  </si>
  <si>
    <t>Cámaras con visión termográfica que se incluirán en los MiNiO para el conteo de aves marinas, proyecto EELabs.</t>
  </si>
  <si>
    <t xml:space="preserve">32240000-7 Cámaras de televisión </t>
  </si>
  <si>
    <t>ITER-ING-2022-08</t>
  </si>
  <si>
    <t>Material fotovoltaico para la producción de MiNiOs autónomos</t>
  </si>
  <si>
    <t>CANARIAS DE BATERÍAS TÉCNICAS, S.L.</t>
  </si>
  <si>
    <t>ITER-MA-2022-11</t>
  </si>
  <si>
    <t>Suministro de manorreductores para botellas de gas a presión.</t>
  </si>
  <si>
    <t>38423000-6 Equipos de medida de la presión</t>
  </si>
  <si>
    <t>CARBUROS METÁLICOS, S.A.</t>
  </si>
  <si>
    <t>A08015646</t>
  </si>
  <si>
    <t>ITER-MA-2022-12</t>
  </si>
  <si>
    <t>Suministro de tubería de cobre de conducción de frío para aire acondicionado del laboratorio de Medio Ambiente.</t>
  </si>
  <si>
    <t>44163100-1 Tuberías</t>
  </si>
  <si>
    <t>SONEPAR IBÉRICA SPAIN, S.A.U.</t>
  </si>
  <si>
    <t>ITER-MA-2022-13</t>
  </si>
  <si>
    <t>Suministro de ocho (8) botellas de gas refrigerante para mantenimiento de aire acondicionado del laboratorio de Medioambiente.</t>
  </si>
  <si>
    <t>31161200-4 Sistemas de refrigeración por gas</t>
  </si>
  <si>
    <t>TREBHOSTEL, S.L.</t>
  </si>
  <si>
    <t>B38400941</t>
  </si>
  <si>
    <t>ITER-MA-2022-14</t>
  </si>
  <si>
    <t>Suministro de veinte (20) termómetros para termopar J/K de alta precisión.</t>
  </si>
  <si>
    <t>38412000-6 Termómetros</t>
  </si>
  <si>
    <t>ITER-MA-2022-15</t>
  </si>
  <si>
    <t>Servicio de mantenimiento de la Renault Master 8122 BHB: Revisión de frenos, gases e ITV.</t>
  </si>
  <si>
    <t>ITER-MA-2022-16</t>
  </si>
  <si>
    <t>Suministro de tapas con septum perforable de clorobutilo para viales EXETAINER® de 12 mL para toma de muestras de gases.</t>
  </si>
  <si>
    <t>44618000-5 Recipientes ligeros, tapones, tapas, cubas y tapaderas</t>
  </si>
  <si>
    <t>LABCO LIMITED</t>
  </si>
  <si>
    <t>ITER-MA-2022-17</t>
  </si>
  <si>
    <t xml:space="preserve">Cable eléctrico para la sustitución del cableado del cuadro eléctrico del laboratorio, necesario para la instalación de un sistema de alimentación ininterrumpida “UPS”. </t>
  </si>
  <si>
    <t>31320000-5 Cables de distribución eléctrica</t>
  </si>
  <si>
    <t>ITER-MA-2022-18</t>
  </si>
  <si>
    <t>Tres (3) discos duros y tres (3) protectores  para equipos portátiles.</t>
  </si>
  <si>
    <t xml:space="preserve">AD DIAGNOST </t>
  </si>
  <si>
    <t>ITER-MA-2022-19</t>
  </si>
  <si>
    <t>Servicios de sustitución de aparatos de aire acondicionado del laboratorio de Medio Ambiente en ITER.</t>
  </si>
  <si>
    <t>42512000-8 Instalaciones de aire acondicionado</t>
  </si>
  <si>
    <t>ITER-MA-2022-20</t>
  </si>
  <si>
    <t xml:space="preserve">Viales Exetainer® de 12 ml para toma de muestras de gases. </t>
  </si>
  <si>
    <t>ITER-MA-2022-21</t>
  </si>
  <si>
    <t>ITER-MA-2022-22</t>
  </si>
  <si>
    <t>Seguro de responsabilidad civil a terceros y de un seguro a todo riesgo de un DRON con cámara térmica y visual adquirida por licitación pública en el marco del proyecto “Fortalecimiento de las capacidades de I+D+i para el desarrollo de la resiliencia frente a emergencias volcánicas en la Macaronesia: VOLRISKMAC II (MAC2/3.5b/328)” financiado por el Programa de Cooperación Territorial INTERREG V A España-Portugal MAC 2014-2020.</t>
  </si>
  <si>
    <t>CRUYLLES RIERA, S.L.</t>
  </si>
  <si>
    <t>B62125125</t>
  </si>
  <si>
    <t>ITER-MA-2022-23</t>
  </si>
  <si>
    <t>Fungibles para cromatografía.</t>
  </si>
  <si>
    <t>AVANTIA CHEMICAL DISTRIBUTION, S.L.U.</t>
  </si>
  <si>
    <t>B76767995</t>
  </si>
  <si>
    <t>ITER-MAN-2022-65</t>
  </si>
  <si>
    <t xml:space="preserve">Servicio de reparación de siniestro 26565754 (4 subsiniestros) en carrocería del vehículo Hyundai Kona con matrícula 1897 KTP. </t>
  </si>
  <si>
    <t>HALLYU MOTOR, S.L.</t>
  </si>
  <si>
    <t>B76606292</t>
  </si>
  <si>
    <t>ITER-MAN-2022-66</t>
  </si>
  <si>
    <t>Suministro de nueve (9) microondas, siete (7) cafeteras, siete (7) hervidores y un (1) frigorífico para dotar las 6 salas de descanso y comida.</t>
  </si>
  <si>
    <t>PEDRO N GLEZ CEBALLO (DECASA)</t>
  </si>
  <si>
    <t>43604189F</t>
  </si>
  <si>
    <t>ITER-MAN-2022-67</t>
  </si>
  <si>
    <t>Suministro de cincuenta (50) metros lineales de canaleta exterior de canal de 93 con tapa de 50x80 en blanco nieve para canalización de cables eléctricos para la conexión de equipos de aire acondicionado en el edificio sede de ITER</t>
  </si>
  <si>
    <t>44320000-9 Cables y productos conexos</t>
  </si>
  <si>
    <t>ITER-MAN-2022-68</t>
  </si>
  <si>
    <t>Red anti-aves 5*5 cm para la renovación del plástico existente por redes anti-aves en fachada norte de nave Euclides y evitar entrada de aves.</t>
  </si>
  <si>
    <t>ITER-MAN-2022-70</t>
  </si>
  <si>
    <t>Tratamiento para el control de xilófagos en las Casas Bioclimáticas 18 (El Bernegal).</t>
  </si>
  <si>
    <t>ITER-MAN-2022-71</t>
  </si>
  <si>
    <t>Suministro de pintura y accesorios de ferretería para pintar el interior del Cuarto de Bombas, Solten y NAP.</t>
  </si>
  <si>
    <t>INDUSTRIAS JUNO, S.A.</t>
  </si>
  <si>
    <t>A48081194</t>
  </si>
  <si>
    <t>ITER-MAN-2022-76</t>
  </si>
  <si>
    <t>Reparación del vehículo  Citröen Berlingo 5673 FYS: cambio de rotula de suspensión delantera derecha</t>
  </si>
  <si>
    <t>ITER-MAN-2022-77</t>
  </si>
  <si>
    <t>Tres mil quinientos (3500) litros de gasoil.</t>
  </si>
  <si>
    <t>ITER-MAN-2022-79</t>
  </si>
  <si>
    <t>Material de ferretería.</t>
  </si>
  <si>
    <t>ITER-MAN-2022-80</t>
  </si>
  <si>
    <t>Sistema de bombeo, compuesto por bomba y presostato, para el riego del jardín del edificio sede central ITER</t>
  </si>
  <si>
    <t>ITER-MAN-2022-81</t>
  </si>
  <si>
    <t>Reparación de diez (10) máquinas de obra y almacén.</t>
  </si>
  <si>
    <t>ITER-MAN-2022-83</t>
  </si>
  <si>
    <t>Señales de seguridad para las máquinas industriales de ITER.</t>
  </si>
  <si>
    <t>34992000-7 Señales, incluidas las luminosas</t>
  </si>
  <si>
    <t>SANDRA GARCIA PADILLA</t>
  </si>
  <si>
    <t>ITER-MAN-2022-84</t>
  </si>
  <si>
    <t>Formación en seguridad y manejo de motosierra y desbrozadora para tres trabajadores de ITER</t>
  </si>
  <si>
    <t>URBIOLA FORMACIÓN, S.L.</t>
  </si>
  <si>
    <t>ITER-MAN-2022-85</t>
  </si>
  <si>
    <t>Apertura de caja fuerte mural ubicada en el despacho de Dirección del edificio sede de ITER.</t>
  </si>
  <si>
    <t>SEGURIDAD CERRAJERÍA PEREZ, S.L.</t>
  </si>
  <si>
    <t>B38592440</t>
  </si>
  <si>
    <t>ITER-PRL-2022-04</t>
  </si>
  <si>
    <t>Suministro de una (1) chaqueta de soldador CAT. II EN ISO 11611:2015 clase 2 A1 y un (1) par de botas de soldador S3.</t>
  </si>
  <si>
    <t>18143000-3 Indumentaria de protección</t>
  </si>
  <si>
    <t>EPIVES PROTECCIÓN LABORAL, S.L.</t>
  </si>
  <si>
    <t>B76370907</t>
  </si>
  <si>
    <t>ITER-PRL-2022-05</t>
  </si>
  <si>
    <t>Trescientas (300) mascarillas FFP2 y trescientas (300) mascarillas FFP3</t>
  </si>
  <si>
    <t>ITER-ADM-2022-10</t>
  </si>
  <si>
    <t>Renovación de las licencias de uso y del mantenimiento del software A3 EQUIPO.</t>
  </si>
  <si>
    <t>LINK SOLUCIONES INFORMÁTICAS, S.L.</t>
  </si>
  <si>
    <t>B35794478</t>
  </si>
  <si>
    <t>ITER-ADM-2022-11</t>
  </si>
  <si>
    <t xml:space="preserve">Formación en Prevención  del Acoso Sexual. </t>
  </si>
  <si>
    <t>INNOVÁTICA GESTIÓN DE CONOCIMIENTO, S.L.</t>
  </si>
  <si>
    <t>B38820312</t>
  </si>
  <si>
    <t>ITER-ADM-2022-12</t>
  </si>
  <si>
    <t>Ampliación de servicios relacionados con el Plan de Igualdad de ITER: Auditoria y registro retributivo.</t>
  </si>
  <si>
    <t>79212000-3 Servicios de Auditoría</t>
  </si>
  <si>
    <t>ITER-ADM-2022-13</t>
  </si>
  <si>
    <t>Bocadillos preparados para el desayuno del personal del ITER.</t>
  </si>
  <si>
    <t>MARIA JENNIFER SANABRIA GONZALEZ</t>
  </si>
  <si>
    <t>78708842J</t>
  </si>
  <si>
    <t>ITER-ADM-2022-16</t>
  </si>
  <si>
    <t>Catering para el almuerzo de navidad de la entidad</t>
  </si>
  <si>
    <t>ROBERTO ALVAREZ MALARET</t>
  </si>
  <si>
    <t>78555724Y</t>
  </si>
  <si>
    <t>ITER-ADM-2022-17</t>
  </si>
  <si>
    <t>Cestas de Navidad.</t>
  </si>
  <si>
    <t>15800000-6 Productos alimentarios diversos</t>
  </si>
  <si>
    <t>ITER-ADM-2022-18</t>
  </si>
  <si>
    <t xml:space="preserve">MARIA DESIRÉ ADÁN TRUJILLO </t>
  </si>
  <si>
    <t>78717712M</t>
  </si>
  <si>
    <t>ITER-DIF-2022-06</t>
  </si>
  <si>
    <t>Inscripción de cuatro (4) investigadores / representantes de la Agence pour l’Economie et le Maîtrise de l’Energie (AEME) y del Centre d’Etudes et de Recherches sur les Énergies Renouvelables (CERER), entidades socias del proyecto MACLAB-PV, en la Semaine de la Mobilité Durable et du Climat 2022</t>
  </si>
  <si>
    <t>ASSOCIATION CLIMATE CHANCE</t>
  </si>
  <si>
    <t>ITER-DIF-2022-07</t>
  </si>
  <si>
    <t>Sensor para la puerta automática del Centro de Visitantes, modelo “sensor hibrido DDS-8” de la marca Manusa.</t>
  </si>
  <si>
    <t>TEMYR S.L.</t>
  </si>
  <si>
    <t>B35509694</t>
  </si>
  <si>
    <t>ITER-DIF-2022-08</t>
  </si>
  <si>
    <t>Material de difusión del proyecto MACLAB-PV.</t>
  </si>
  <si>
    <t>JOSÉ F. SANCHEZ TORRES (GRAFISAN)</t>
  </si>
  <si>
    <t>42076331Q</t>
  </si>
  <si>
    <t>ITER-EOL-2022-28</t>
  </si>
  <si>
    <t>Inspección y verificación sistemática del punto de medida del Parque Eólico Complejo Medioambiental de Arico.</t>
  </si>
  <si>
    <t>RED ELECTRICA DE ESPAÑA</t>
  </si>
  <si>
    <t>A85309219</t>
  </si>
  <si>
    <t>ITER-EOL-2022-29</t>
  </si>
  <si>
    <t>Siliconado en los aisladores cerámicos de la Posición 20/66kV en la Subestación PPEE Granadilla-Abona.</t>
  </si>
  <si>
    <t>45320000-6 Trabajos de aislamiento</t>
  </si>
  <si>
    <t>ELDU ELECTROAPLICACIONES, S.A.</t>
  </si>
  <si>
    <t>A28923183</t>
  </si>
  <si>
    <t>ITER-EOL-2022-30</t>
  </si>
  <si>
    <t>Sustitución de interruptor automático SF6 en la posición 20/66kV en la Subestación PPEE Granadilla-Abona.</t>
  </si>
  <si>
    <t>ITER-EOL-2022-31</t>
  </si>
  <si>
    <t>Corrección de defectos para la ITV del vehículo Citroën Nemo con matrícula 4892 GJX.</t>
  </si>
  <si>
    <t>ROMÁN PÉREZ GLEZ</t>
  </si>
  <si>
    <t>ITER-EOL-2022-32</t>
  </si>
  <si>
    <t>Carga de gas SF6 al interruptor automático de la posición 20/66kV en la Subestación PPEE Granadilla-Abona.</t>
  </si>
  <si>
    <t>50531200-8 Servicios de mantenimiento de aparatos de gas</t>
  </si>
  <si>
    <t>SPARCK IBÉRICA, S.A.U.</t>
  </si>
  <si>
    <t>A08421315</t>
  </si>
  <si>
    <t>ITER-EOL-2022-33</t>
  </si>
  <si>
    <t>Inspección y verificación sistemática del punto de medida del parque eólico Areté.</t>
  </si>
  <si>
    <t>ITER-EOL-2022-34</t>
  </si>
  <si>
    <t>Alquiler de grupo electrógeno para la puesta en marcha del Parque Eólico La Roca.</t>
  </si>
  <si>
    <t>71314100-3 Servicios de electricidad</t>
  </si>
  <si>
    <t>MÁQUINAS OPEIN, S.L. (OPEIN)</t>
  </si>
  <si>
    <t>B76274075</t>
  </si>
  <si>
    <t>ITER-EOL-2022-35</t>
  </si>
  <si>
    <t>Servicio de arrendamiento de grúa con conductor maquinista para carga y descarga del interruptor nuevo.</t>
  </si>
  <si>
    <t>45510000-5 Alquiler de grúa con maquinista</t>
  </si>
  <si>
    <t>TRANSPORTES CARBALLO</t>
  </si>
  <si>
    <t>B38606182</t>
  </si>
  <si>
    <t>ITER-EOL-2022-36</t>
  </si>
  <si>
    <t>Autoválvulas de 66kV.</t>
  </si>
  <si>
    <t>31711430-6 Válvulas eléctricas</t>
  </si>
  <si>
    <t>BARKABEL SOLUTIONS, S.L.</t>
  </si>
  <si>
    <t>B95960993</t>
  </si>
  <si>
    <t>ITER-EOL-2022-37</t>
  </si>
  <si>
    <t>Transporte de las autoválvulas de 66kV.</t>
  </si>
  <si>
    <t>60000000-8 Servicios de transporte (excluido el transporte de residuos)</t>
  </si>
  <si>
    <t>RHENUS LOGISTICS, S.A.U.</t>
  </si>
  <si>
    <t>A08211989</t>
  </si>
  <si>
    <t>ITER-EOL-2022-38</t>
  </si>
  <si>
    <t>Estudio de osciloscopios y protecciones de la Subestación Granadilla de Abona 20/30/66 kV</t>
  </si>
  <si>
    <t>IPROCEL ENERGY, S.L.</t>
  </si>
  <si>
    <t>B76305457</t>
  </si>
  <si>
    <t>ITER-EOL-2022-39</t>
  </si>
  <si>
    <t>Alquiler de grupo electrógeno para diagnóstico de la Subestación PPEE Granadilla-Abona 66/30/20 kV.</t>
  </si>
  <si>
    <t>31121110-4 - Convertidores de potencia</t>
  </si>
  <si>
    <t>SUMINISTRO EN RÉGIMEN DE ARRENDAMIENTO</t>
  </si>
  <si>
    <t>SUIM ALQUILERES Y SUMINISTROS, S.L.</t>
  </si>
  <si>
    <t>ITER-EOL-2022-40</t>
  </si>
  <si>
    <t>Revisión de las conexiones de los devanados secundarios de los TI y sustitución de las autovalvulas de 20 kV</t>
  </si>
  <si>
    <t>45453000-7 Trabajos de revisión y reacondicionamiento</t>
  </si>
  <si>
    <t>TALLER MECÁNICO PEYMAN, S.L.</t>
  </si>
  <si>
    <t>B38033759</t>
  </si>
  <si>
    <t>ITER-EOL-2022-41</t>
  </si>
  <si>
    <t>Alquiler de grúa para traslado de transformador 0.4/20kV</t>
  </si>
  <si>
    <t>ITER-EOL-2022-42</t>
  </si>
  <si>
    <t>Componentes para los cables que conectan trafo 0.4/20kV con celda de 20kV.</t>
  </si>
  <si>
    <t>31681410-0 - Materiales eléctricos</t>
  </si>
  <si>
    <t>ITER-EOL-2022-43</t>
  </si>
  <si>
    <t>Diagnóstico de la Posición 20/66kV en la Subestación PPEE Granadilla-Abona.</t>
  </si>
  <si>
    <t>71630000-3 Servicios de inspección y ensayo técnicos</t>
  </si>
  <si>
    <t>ITER-GEN-2022-49</t>
  </si>
  <si>
    <t>Publicación científica del trabajo titulado “NanoRTax, a real-time pipeline for taxonomic and diversity analysis of nanopore 16S rRNA amplicon sequencing data” desarrollado desde el Área de Genómica del ITER.</t>
  </si>
  <si>
    <t>ELSEVIER BV</t>
  </si>
  <si>
    <t>ITER-GEN-2022-50</t>
  </si>
  <si>
    <t>Kits de fragmentación enzimática para la preparación de librerías de exoma completo para el Laboratorio de Genómica del ITER.</t>
  </si>
  <si>
    <t>ITER-GEN-2022-51</t>
  </si>
  <si>
    <t>Filtro de la campana extractora de aire para el Laboratorio de Genómica.</t>
  </si>
  <si>
    <t>42514310-8    Filtros de aire</t>
  </si>
  <si>
    <t>ITER-GEN-2022-52</t>
  </si>
  <si>
    <t>Placas con faldón bajo de 96 pocillos para el Laboratorio de Genómica.</t>
  </si>
  <si>
    <t>ITER-GEN-2022-53</t>
  </si>
  <si>
    <t>Puntas plásticas de micropipeta de 10 microlitros para el Laboratorio de Genómica.</t>
  </si>
  <si>
    <t>ITER-GEN-2022-54</t>
  </si>
  <si>
    <t>Columnas PALL para el Laboratorio de Genómica.</t>
  </si>
  <si>
    <t>ITER-GEN-2022-55</t>
  </si>
  <si>
    <t>ITER-GEN-2022-56</t>
  </si>
  <si>
    <t>Material fungible para bionalizador Agilent TapeStation 4200 del Laboratorio de Genómica.</t>
  </si>
  <si>
    <t>ITER-GEN-2022-57</t>
  </si>
  <si>
    <t>Publicación científica del trabajo titulado “From Samples to Germline and Somatic Sequence Variation: a Focus on Next Generation Sequencing in Melanoma Research” desarrollado por investigadores del Área de Genómica del ITER en la revista científica Life.</t>
  </si>
  <si>
    <t>ITER-GEN-2022-58</t>
  </si>
  <si>
    <t>Auditoría de la anualidad 2022 del proyecto "Análisis de variantes farmacogenómicas utilizando datos de secuenciación de nueva generación (PHARMA-CAN)", de referencia ProID2021010073.</t>
  </si>
  <si>
    <t>CET AUDITORES, S.L.</t>
  </si>
  <si>
    <t>B83878884</t>
  </si>
  <si>
    <t>ITER-GEN-2022-59</t>
  </si>
  <si>
    <t>Router y puntos de acceso WIFI para el espacio de post-PCR del Laboratorio de Genómica.</t>
  </si>
  <si>
    <t>32412110-8 Red Internet 32500000-8 Equipo y material para telecomunicaciones</t>
  </si>
  <si>
    <t>BINARY SYSTEMS, S.L.</t>
  </si>
  <si>
    <t>B38350260</t>
  </si>
  <si>
    <t>ITER-GEN-2022-60</t>
  </si>
  <si>
    <t>Inscripción en el XXIII SEMINARIO DE GENÉTICA DE POBLACIONES Y EVOLUCIÓN 2023 de la Sociedad Española de Genética.</t>
  </si>
  <si>
    <t>ITER-GEN-2022-61</t>
  </si>
  <si>
    <t>Film sellador de placas para el Laboratorio de Genómica.</t>
  </si>
  <si>
    <t>ITER-GEN-2022-62</t>
  </si>
  <si>
    <t>Etanol absoluto para el Laboratorio de Genómica</t>
  </si>
  <si>
    <t>ITER-GEN-2022-63</t>
  </si>
  <si>
    <t>Mascarillas FPP2 para el personal del Laboratorio de Genómica.</t>
  </si>
  <si>
    <t>33140000-3  Material médico fungible</t>
  </si>
  <si>
    <t>ITER-GEN-2022-64</t>
  </si>
  <si>
    <t>Publicación científica del trabajo titulado “Digging into the admixture strata of current-day Canary Islanders based on mitogenomes” desarrollado por investigadores del Área de Genómica del ITER en la revista científica iScience.</t>
  </si>
  <si>
    <t>PAÍSES BAJOS</t>
  </si>
  <si>
    <t>NL</t>
  </si>
  <si>
    <t>REVISTA ISCIENCE</t>
  </si>
  <si>
    <t>005033019B01</t>
  </si>
  <si>
    <t>ITER-GEN-2022-65</t>
  </si>
  <si>
    <t>Tres (3) kits ZYMO para la limpieza y concentración de ácidos nucleicos (ADN) para el Laboratorio de Genómica.</t>
  </si>
  <si>
    <t>ITER-INF-2022-27</t>
  </si>
  <si>
    <t>Renovación del dominio agenergia.org de la Agencia Insular de Energía de Tenerife, del que ITER es titular.</t>
  </si>
  <si>
    <t>72417000-6  Nombres de dominio de Internet</t>
  </si>
  <si>
    <t>DIRECTNIC</t>
  </si>
  <si>
    <t>L21000094400</t>
  </si>
  <si>
    <t>ITER-INF-2022-28</t>
  </si>
  <si>
    <t xml:space="preserve">Equipamiento informático para el mantenimiento preventivo de los sistemas informáticos de ITER.  </t>
  </si>
  <si>
    <t>ITER-INF-2022-29</t>
  </si>
  <si>
    <t>Revisión anual de los grupos electrógenos del centro D-ALiX por una empresa mantenedora registrada</t>
  </si>
  <si>
    <t>71631100-1 Servicios de inspección técnica</t>
  </si>
  <si>
    <t>MANTENIMIENTO Y REPARACIONES ALDO</t>
  </si>
  <si>
    <t>E76747427</t>
  </si>
  <si>
    <t>ITER-INF-2022-30</t>
  </si>
  <si>
    <t>Revisión anual y decenal del sistema PCI (Protección Contra Incendios) del centro D-ALiX.</t>
  </si>
  <si>
    <t>SUMINISTROS SUINCA, S.L.</t>
  </si>
  <si>
    <t>B38349684</t>
  </si>
  <si>
    <t>ITER-INF-2022-31</t>
  </si>
  <si>
    <t>Herramientas para las operaciones periódicas de los técnicos N1 del centro D-ALiX</t>
  </si>
  <si>
    <t>ITER-INF-2022-32</t>
  </si>
  <si>
    <t>Equipos informáticos y repuestos para el mantenimiento preventivo de los sistemas informáticos de la entidad</t>
  </si>
  <si>
    <t>ITER-INF-2022-33</t>
  </si>
  <si>
    <t>Suministro con instalación del sistema de videovigilancia CCTV del centro D-ALiX.</t>
  </si>
  <si>
    <t>45233292-2 Instalación de equipo de seguridad</t>
  </si>
  <si>
    <t>MARCOS A. FARIÑA GONZÁLEZ</t>
  </si>
  <si>
    <t>78603159S</t>
  </si>
  <si>
    <t>ITER-INF-2022-34</t>
  </si>
  <si>
    <t xml:space="preserve">Certificados SSL para los dominios de la entidad en Internet.  </t>
  </si>
  <si>
    <t>48151000-1 Sistema de control informático</t>
  </si>
  <si>
    <t>FRANCIA</t>
  </si>
  <si>
    <t>FR</t>
  </si>
  <si>
    <t>SSL247 SAS</t>
  </si>
  <si>
    <t>ITER-INF-2022-35</t>
  </si>
  <si>
    <t>Dos (2) baterías de rescate para los ascensores del edificio D-ALiX por parte de la empresa mantenedora (TK ELEVADORES ESPAÑA S.L.U.).</t>
  </si>
  <si>
    <t>TK ELEVADORES ESPAÑA, S.L.</t>
  </si>
  <si>
    <t>ITER-INF-2022-36</t>
  </si>
  <si>
    <t>Renovación del dominio canaltenerifetv.es que es titularidad del ITER.</t>
  </si>
  <si>
    <t>72417000-6 Nombres de dominio de Internet</t>
  </si>
  <si>
    <t>ENTIDAD PÚBLICA EMPRESARIAL RED.ES</t>
  </si>
  <si>
    <t>Q2891006E</t>
  </si>
  <si>
    <t>ITER-INF-2022-37</t>
  </si>
  <si>
    <t>Inspección periódica obligatoria por un organismo de control autorizado (OCA) de los ascensores del edificio D-ALiX.</t>
  </si>
  <si>
    <t>71631000-0 Servicios de inspección</t>
  </si>
  <si>
    <t>APPLUS ORGANISMO DE CONTROL, S.L.U.</t>
  </si>
  <si>
    <t>B16923104</t>
  </si>
  <si>
    <t>ITER-INF-2022-38</t>
  </si>
  <si>
    <t xml:space="preserve">Materiales necesarios para la mejora de la red WIFI en el edificio principal del ITER.  </t>
  </si>
  <si>
    <t>ITER-INF-2022-39</t>
  </si>
  <si>
    <t>Renovación del dominio canaltenerifetv.com que es titularidad del ITER.</t>
  </si>
  <si>
    <t>ITER-INF-2022-40</t>
  </si>
  <si>
    <t>Seis (6) módulos rectificadores EATON para el centro D-ALiX</t>
  </si>
  <si>
    <t>31121110-4 Convertidores de potencia</t>
  </si>
  <si>
    <t xml:space="preserve">COMERCIAL ELÉCTRICA CANARIAS, S.A. (COELCA) </t>
  </si>
  <si>
    <t>ITER-INF-2022-41</t>
  </si>
  <si>
    <t>Baterías para los compresores de soplado de fibra</t>
  </si>
  <si>
    <t xml:space="preserve">31440000-2 Baterías </t>
  </si>
  <si>
    <t>DISTRIBUIDORA ACUMULADORES IMPORTADOS</t>
  </si>
  <si>
    <t>A33623505</t>
  </si>
  <si>
    <t>ITER-INF-2022-42</t>
  </si>
  <si>
    <t xml:space="preserve">Renovación del dominio d-alix.com que es titularidad del ITER.  </t>
  </si>
  <si>
    <t>72417000-Nombres de dominio de Internet</t>
  </si>
  <si>
    <t>ITER-INF-2022-43</t>
  </si>
  <si>
    <t xml:space="preserve">Carteles de señalización de emergencia para el edificio D-ALiX.  </t>
  </si>
  <si>
    <t xml:space="preserve">34928471-0 Materiales de señalización </t>
  </si>
  <si>
    <t>SOS EXTINTORES TENERIFE, S.L.</t>
  </si>
  <si>
    <t>B76757202</t>
  </si>
  <si>
    <t>ITER-INF-2022-44</t>
  </si>
  <si>
    <t>Diez mil (10.000) litros de gasóleo A para los grupos electrógenos del centro D-ALiX</t>
  </si>
  <si>
    <t>NAC CONTROL CANARIAS, S.L.</t>
  </si>
  <si>
    <t>B76561265</t>
  </si>
  <si>
    <t>ITER-INF-2022-46</t>
  </si>
  <si>
    <t>Renovación de las licencias de integrador registrado y de software Wonderware.</t>
  </si>
  <si>
    <t>LOGITEK, S.A.</t>
  </si>
  <si>
    <t>ITER-ING-2022-11</t>
  </si>
  <si>
    <t>Instrumentos de medida para el laboratorio de electrónica</t>
  </si>
  <si>
    <t>ADLER INSTRUMENTOS S.L.</t>
  </si>
  <si>
    <t>B81152217</t>
  </si>
  <si>
    <t>ITER-ING-2022-12</t>
  </si>
  <si>
    <t>Materiales de repuesto y consumibles para el laboratorio de electrónica</t>
  </si>
  <si>
    <t>FARNELL COMPONENTS, S.L.U.</t>
  </si>
  <si>
    <t>B82229907</t>
  </si>
  <si>
    <t>ITER-ING-2022-13</t>
  </si>
  <si>
    <t xml:space="preserve">Herramientas para el Laboratorio de Electrónica. </t>
  </si>
  <si>
    <t>ITER-JUR-2022-04</t>
  </si>
  <si>
    <t>Suscripción anual a la base de datos Aranzadi Thomson Reuters.</t>
  </si>
  <si>
    <t xml:space="preserve"> ESPAÑA </t>
  </si>
  <si>
    <t xml:space="preserve"> ES </t>
  </si>
  <si>
    <t>EDITORIAL ARANZADI S.A.</t>
  </si>
  <si>
    <t>A81962201</t>
  </si>
  <si>
    <t>ITER-JUR-2022-06</t>
  </si>
  <si>
    <t>Curso “Secretario del Consejo”.</t>
  </si>
  <si>
    <t>INSTITUTE OF KNOWLEDGE NETWORKING, S.L.U</t>
  </si>
  <si>
    <t xml:space="preserve"> B86676079 </t>
  </si>
  <si>
    <t>ITER-JUR-2022-07</t>
  </si>
  <si>
    <t>Curso “Monográfico sobre Contratación en el Sector Público”.</t>
  </si>
  <si>
    <t xml:space="preserve">80500000-9 Servicios de  formación </t>
  </si>
  <si>
    <t>ESTUDIOS FINANCIEROS VIRATO, S.L.</t>
  </si>
  <si>
    <t>B78394517</t>
  </si>
  <si>
    <t>ITER-MA-2022-25</t>
  </si>
  <si>
    <t>Memorias y mapas geológicos de las islas del archipiélago canario para el proyecto “VOLTURMAC”.</t>
  </si>
  <si>
    <t>22114300-5 Mapas</t>
  </si>
  <si>
    <t>LIBRERÍA TÉCNICO CIENTÍFICA IGME</t>
  </si>
  <si>
    <t>Q2818002D</t>
  </si>
  <si>
    <t>ITER-MA-2022-27</t>
  </si>
  <si>
    <t>Publicación de artículo científico titulado “Hydrogeochemical temporal variations related to the recent volcanic eruption at Cumbre Vieja volcano, La Palma, Canary Islands” en la revista Frontiers in Earth Science Geochemistry.</t>
  </si>
  <si>
    <t>FRONTIERS MEDIA, S.A.</t>
  </si>
  <si>
    <t>ITER-MA-2022-28</t>
  </si>
  <si>
    <t>CÁMARA DJI ZENMUSE P1 PARA EL DRON MATRICE 300 RTK en el marco del proyecto “Fortalecimiento de las capacidades de I+D+i para el desarrollo de la resiliencia frente a emergencias volcánicas en la Macaronesia: VOLRISKMAC II (MAC2/3.5b/328)” financiado por el Programa de Cooperación Territorial INTERREG V A España-Portugal MAC 2014-2020.</t>
  </si>
  <si>
    <t>ACRE SOLUCIONES TOPOGRAFICAS ALQUILER Y VENTA, S.L.</t>
  </si>
  <si>
    <t>B45462629</t>
  </si>
  <si>
    <t>ITER-MA-2022-29</t>
  </si>
  <si>
    <t>Cuatro (4) baterías DJI TB60 para el dron MATRICE 300 RTK</t>
  </si>
  <si>
    <t>ITER-MA-2022-30</t>
  </si>
  <si>
    <t>Un (1) NAS y sus respectivos HHD para el almacenamiento de datos masivos del HDAS</t>
  </si>
  <si>
    <t>39173000-5 Unidades de almacenamiento</t>
  </si>
  <si>
    <t>SISTEMA DE DATOS, S.L.</t>
  </si>
  <si>
    <t>B38054425</t>
  </si>
  <si>
    <t>ITER-MA-2022-31</t>
  </si>
  <si>
    <t>Parafina líquida para laboratorio en el marco del proyecto TENAIR.</t>
  </si>
  <si>
    <t>09211720-4 Parafinas líquidas</t>
  </si>
  <si>
    <t>ITER-MA-2022-32</t>
  </si>
  <si>
    <t>Material fungible de laboratorio en el marco del proyecto TENAIR 2021.</t>
  </si>
  <si>
    <t>TB DIAGNOST</t>
  </si>
  <si>
    <t>A35280676</t>
  </si>
  <si>
    <t>ITER-MA-2022-33</t>
  </si>
  <si>
    <t>Sustitución de aire acondicionado de la Sala Limpia del Laboratorio de Medio Ambiente.</t>
  </si>
  <si>
    <t>45331220-4 Trabajos de instalación de aire acondicionado</t>
  </si>
  <si>
    <t>GRUPO SANCAR TENERIFE, S.L.U</t>
  </si>
  <si>
    <t>ITER-MA-2022-34</t>
  </si>
  <si>
    <t>Veinticinco (25) baterías de litio y veinticinco (25) cargadores.</t>
  </si>
  <si>
    <t>SERVANDO M. RODRIGUEZ DIAZ</t>
  </si>
  <si>
    <t>52823609S</t>
  </si>
  <si>
    <t>ITER-MA-2022-35</t>
  </si>
  <si>
    <t>Dos (2) baterías para cámara térmica FLIR T660 en el marco del proyecto Recuperación la Palma “Fortalecimiento de las capacidades de I+D+i para el desarrollo de la resiliencia frente a emergencias volcánicas en la Macaronesia: VOLRISKMAC II (MAC2/3.5b/328)” financiado por el Programa de Cooperación Territorial INTERREG V A España-Portugal MAC 2014-2020.</t>
  </si>
  <si>
    <t>31440000-2    Baterías</t>
  </si>
  <si>
    <t>ALAVA INGENIEROS, S.A.</t>
  </si>
  <si>
    <t>A28570190</t>
  </si>
  <si>
    <t>ITER-MA-2022-36</t>
  </si>
  <si>
    <t>Publicación en el periódico “Diario de Avisos” de las bases de selección de personal laboral temporal</t>
  </si>
  <si>
    <t>CANARIA DE AVISOS, S.A.</t>
  </si>
  <si>
    <t>ITER-MA-2022-37</t>
  </si>
  <si>
    <t>Publicación en el periódico “El Dia” de las bases de selección de personal laboral temporal.</t>
  </si>
  <si>
    <t>ITER-MA-2022-38</t>
  </si>
  <si>
    <t>Publicación en el periódico “Diario de Avisos” de las bases de selección de personal laboral temporal.</t>
  </si>
  <si>
    <t>ITER-MA-2022-39</t>
  </si>
  <si>
    <t>ITER-MA-2022-40</t>
  </si>
  <si>
    <t>Combustible de los vehículos Renault Kangoo, con matrículas 5195 KGM y 5155 KGM, Renault Master con matrícula 8122 BHB, y Toyota Hilux con matrícula 6107 FCY.</t>
  </si>
  <si>
    <t>JUAN B. FIERRO HERNÁNDEZ, S.L.</t>
  </si>
  <si>
    <t>B38002655</t>
  </si>
  <si>
    <t>ITER-MA-2022-41</t>
  </si>
  <si>
    <t>Combustible de los vehículos Renault Kangoo, con matrículas 5195 KGM y 5155 KGM, Renault Master, con matrícula 8122 BHB, y Toyota Hilux con matrícula 6107 FCY.</t>
  </si>
  <si>
    <t>ESTACIONES PCAN, S.L.U.</t>
  </si>
  <si>
    <t>B38492348</t>
  </si>
  <si>
    <t>ITER-MA-2022-42</t>
  </si>
  <si>
    <t>Columnas para cromatografía.</t>
  </si>
  <si>
    <t>ITER-PRL-2022-06</t>
  </si>
  <si>
    <t>Formación de curso básico de prevención en construcción para dieciséis (16) trabajadores de ITER.</t>
  </si>
  <si>
    <t>80500000-9 - Servicios de formación</t>
  </si>
  <si>
    <t>FRANCISCO EVORA MARTIN</t>
  </si>
  <si>
    <t>78672444R</t>
  </si>
  <si>
    <t>ITER-PRL-2022-07</t>
  </si>
  <si>
    <t>Formación de curso de operador de trabajos en telecomunicaciones para ocho (8) trabajadores de ITER.</t>
  </si>
  <si>
    <t>ITER-PRL-2022-08</t>
  </si>
  <si>
    <t>Formación del curso de Instalaciones eléctricas de baja y alta tensión  para siete (7) trabajadores y el curso de Instalaciones solares fotovoltaicas o instalaciones eólicas para treinta seis (36) trabajadores.</t>
  </si>
  <si>
    <t>ASOCIACIÓN DE INTERVENCIÓN SOCIAL ATLÁNTICO (AISA)</t>
  </si>
  <si>
    <t>G76779255</t>
  </si>
  <si>
    <t>ITER-PRL-2022-09</t>
  </si>
  <si>
    <t>Equipos de protección individual</t>
  </si>
  <si>
    <t>ITER-ROB-2022-06</t>
  </si>
  <si>
    <t>Adaptador de salida de voltaje de CC/cc 12V a 5V 3A 15W.</t>
  </si>
  <si>
    <t>31711000-3 Material electrónico</t>
  </si>
  <si>
    <t>WUHAN DEMAO TECHNOLOGY</t>
  </si>
  <si>
    <t>ITER-ROB-2022-07</t>
  </si>
  <si>
    <t>Seguro de responsabilidad civil a terceros y de daños para el vuelo del dron M2EA.</t>
  </si>
  <si>
    <t>ITER-ROB-2022-08</t>
  </si>
  <si>
    <t>Licencia de software anual de modelado CAD/CAM.</t>
  </si>
  <si>
    <t>SEYS CAD SYSTEMS, S.L.</t>
  </si>
  <si>
    <t>B86961877</t>
  </si>
  <si>
    <t>ITER-ROB-2022-09</t>
  </si>
  <si>
    <t>Material para montaje de un equipo de monitorización remota (KVM).</t>
  </si>
  <si>
    <t>NETHERLAND</t>
  </si>
  <si>
    <t>ELEKTOR INTERNATIONAL MEDIA BV</t>
  </si>
  <si>
    <t>ITER-ROB-2022-10</t>
  </si>
  <si>
    <t>Pack de baterías y cargador portátil del dron M2EA.</t>
  </si>
  <si>
    <t>31422000-0 Paquetes de baterías 31158100-9 Cargadores de baterías</t>
  </si>
  <si>
    <t>UNMANNED TECHNOLOIGY, S.L.</t>
  </si>
  <si>
    <t>B95789889</t>
  </si>
  <si>
    <t>Mantenimiento de los toldos exteriores de la casa 10, ubicados en la terraza de la planta baja: herrajes, manivelas, guía y todos los elementos necesarios para su puesta a punto.</t>
  </si>
  <si>
    <t>45421144-5 Trabajos de instalación de toldos</t>
  </si>
  <si>
    <t xml:space="preserve">JOSE G. ASTUDILLO VILORIA </t>
  </si>
  <si>
    <t>43843765S</t>
  </si>
  <si>
    <t xml:space="preserve">Levantamiento georeferenciado de inmuebles e instalaciones ubicadas en el ámbito de ITER. </t>
  </si>
  <si>
    <t>79714100-3 Servicios relacionados con el sistema de localización</t>
  </si>
  <si>
    <t>DAVID HERNANDEZ PÉREZ</t>
  </si>
  <si>
    <t>78631306X</t>
  </si>
  <si>
    <t>ITER-MAN-2022-89</t>
  </si>
  <si>
    <t>Apertura de motor para cotización de la reparación mecánica.</t>
  </si>
  <si>
    <t>ITER-MAN-2022-90</t>
  </si>
  <si>
    <t>Reparación de los  vehículos Citroën Berlingo 7942 FNH y 5673 FYS.</t>
  </si>
  <si>
    <t>ITER-AS-2022-91</t>
  </si>
  <si>
    <t>Pinturas, barnices y brochas y rodillos para las obras de mantenimiento y reparación que se realizan en las viviendas “Casas Bioclimáticas”.</t>
  </si>
  <si>
    <t>DICERFER, S.L.</t>
  </si>
  <si>
    <t>B76651702</t>
  </si>
  <si>
    <t>ITER-AS-2022-92</t>
  </si>
  <si>
    <t>Herramientas eléctricas y platos de repuesto de las lijadoras roto-orbitales para utilizarlas en las obras de mantenimiento y reparación en las “Casas Bioclimáticas”.</t>
  </si>
  <si>
    <t>ITER-AS-2022-93</t>
  </si>
  <si>
    <t>Materiales de ferretería: lijas, discos de lija y de alambre para radiales para utilizarlas en las obras de mantenimiento y reparación de  las  “Casas Bioclimáticas”.</t>
  </si>
  <si>
    <t>44316400-2  Artículos de ferretería</t>
  </si>
  <si>
    <t>ITER-AS-2022-94</t>
  </si>
  <si>
    <t>Materiales de ferretería para las obras de mantenimiento y reparación que se realizan en las viviendas “Casas Bioclimáticas”.</t>
  </si>
  <si>
    <t>ITER-MAN-2022-95</t>
  </si>
  <si>
    <t>Suministro de tres (3) calentadores eléctricos</t>
  </si>
  <si>
    <t>39715100-8 Calentadores eléctricos de agua, instantáneos o de acumulación, y calentadores de inmersión</t>
  </si>
  <si>
    <t>MARIA MILAGROS MARTIN RGUEZ</t>
  </si>
  <si>
    <t>ITER-MAN-2022-96</t>
  </si>
  <si>
    <t>Suministro de una (1) máquina de soldar inverter.</t>
  </si>
  <si>
    <t>42662000-4 Equipo de soldadura</t>
  </si>
  <si>
    <t>ITER-MAN-2022-97</t>
  </si>
  <si>
    <t>Sustitución  de dos (2) neumáticos del vehículo Toyota Hilux 8178 FZL.</t>
  </si>
  <si>
    <t>34351000-2 Neumáticos para vehículos ligeros</t>
  </si>
  <si>
    <t>ITER-MAN-2022-98</t>
  </si>
  <si>
    <t>Suministro de una (1) mesa de oficina para la nave almacén de ITER.</t>
  </si>
  <si>
    <t>ITER-AS-2022-99</t>
  </si>
  <si>
    <t>Redacción de proyecto de ejecución de acondicionamiento e instalación del inmueble “Centro de Operaciones de Red”.</t>
  </si>
  <si>
    <t>71242000-6 Elaboración de proyectos y diseños, presupuestos</t>
  </si>
  <si>
    <t>ABECE ESTUDIO SRL</t>
  </si>
  <si>
    <t>B38257424</t>
  </si>
  <si>
    <t>ITER-MAN-2022-100</t>
  </si>
  <si>
    <t xml:space="preserve">Sustitución de cubiertas del vehículo Hyundai Kona con matrícula 1897 KTP. </t>
  </si>
  <si>
    <t>ITER-AS-2022-101</t>
  </si>
  <si>
    <t>Documentación gráfica en formato DXF, SHP y PDF de diferentes inmuebles y parcelas de ITER.</t>
  </si>
  <si>
    <t>22114310-8 Mapas catastrales</t>
  </si>
  <si>
    <t>CARTOGRAFÍA DE CANARIAS, S.A. (GRAFCAN)</t>
  </si>
  <si>
    <t>A38225926</t>
  </si>
  <si>
    <t>ITER-MAN-2022-102</t>
  </si>
  <si>
    <t>Tubos led para los inmuebles de ITER.</t>
  </si>
  <si>
    <t>ITER-AS-2022-103</t>
  </si>
  <si>
    <t xml:space="preserve">Tratamiento para el control de xilófagos (Termitas) en las Casas Bioclimáticas Nº 2 “El Caminito” y la vivienda nº 9 “La Geoda”. </t>
  </si>
  <si>
    <t>ITER-AS-2022-104</t>
  </si>
  <si>
    <t>Madera para trabajos en las Casas Bioclimáticas.</t>
  </si>
  <si>
    <t>44191000-5 Materiales de madera diversos para construcción</t>
  </si>
  <si>
    <t>EVELIO GLEZ. GUARDIA</t>
  </si>
  <si>
    <t>B38102927</t>
  </si>
  <si>
    <t>ITER-AS-2022-105</t>
  </si>
  <si>
    <t>Documentación gráfica impresa con certificado de fototeca de Cartográfica de Canarias, S.A. de varios inmuebles de ITER.</t>
  </si>
  <si>
    <t>22315000-1 Fotografías</t>
  </si>
  <si>
    <t>ITER-MAN-2022-106</t>
  </si>
  <si>
    <t>Alquiler de un compactador de asfalto para reparación de la vía de entrada a las Casas Bioclimáticas.</t>
  </si>
  <si>
    <t>MAQUINAS OPEIN, S.L.</t>
  </si>
  <si>
    <t>ITER-MAN-2022-107</t>
  </si>
  <si>
    <t>Cuatro (4) neumáticos para el camión Mercedes Benz 5755 FZM</t>
  </si>
  <si>
    <t>34352100-0 Neumáticos para camiones</t>
  </si>
  <si>
    <t>MAYORISTAS CANARIAS DE NEUMÁTICOS, S.L.</t>
  </si>
  <si>
    <t>B38456075</t>
  </si>
  <si>
    <t>ITER-MAN-2022-108</t>
  </si>
  <si>
    <t xml:space="preserve">Mantenimiento del camión Mercedes Benz 9924 FGR. </t>
  </si>
  <si>
    <t>ITER-MAN-2022-109</t>
  </si>
  <si>
    <t>Dos (2) baterías para el camión Mercedes Benz 5755 FZM.</t>
  </si>
  <si>
    <t>REPUESTOS ROSADO, S.L.</t>
  </si>
  <si>
    <t>B38967041</t>
  </si>
  <si>
    <t>ITER-MAN-2022-110</t>
  </si>
  <si>
    <t>3,5 Toneladas de asfalto AC16.</t>
  </si>
  <si>
    <t>44113620-7 Asfalto</t>
  </si>
  <si>
    <t>ASCASA 2016, S.L.</t>
  </si>
  <si>
    <t>B76687656</t>
  </si>
  <si>
    <t>ITER-AS-2022-111</t>
  </si>
  <si>
    <t>Tratamiento para el control de xilófagos (Termitas) en la vivienda nº18 “El Bernegal”.</t>
  </si>
  <si>
    <t>APLICACIONES INSECTICIDAS S.A.</t>
  </si>
  <si>
    <t>ITER-MAN-2022-112</t>
  </si>
  <si>
    <t>Mantenimiento correctivo del vehículo Toyota Hilux con matrícula 4424 DRW.</t>
  </si>
  <si>
    <t>ITER-MAN-2022-113</t>
  </si>
  <si>
    <t>Reparación del vehículo Citroën Berlingo 5673 FYS.</t>
  </si>
  <si>
    <t>ITER-MAN-2022-114</t>
  </si>
  <si>
    <t>Reparación de máquina desbrozadora</t>
  </si>
  <si>
    <t>5000000-5 Servicios de reparación y mantenimiento</t>
  </si>
  <si>
    <t>ITER-AS-2022-115</t>
  </si>
  <si>
    <t>Tres (3) cubetones de retención de veintiocho (28) litros para productos químicos.</t>
  </si>
  <si>
    <t>44614100-8 Recipientes de almacenamiento</t>
  </si>
  <si>
    <t>TECNODRY CANARIAS, S.L.U.</t>
  </si>
  <si>
    <t>B38805131</t>
  </si>
  <si>
    <t>ITER-MAN-2022-116</t>
  </si>
  <si>
    <t>Reparación de plataforma elevadora.</t>
  </si>
  <si>
    <t>ITER-MAN-2022-117</t>
  </si>
  <si>
    <t>Mantenimiento preventivo de maquinaria pesada y compresores del ITER.</t>
  </si>
  <si>
    <t>50324200-4 Servicio de mantenimiento preventivo</t>
  </si>
  <si>
    <t>HUNE RENTAL, S.L.U</t>
  </si>
  <si>
    <t>B84736354</t>
  </si>
  <si>
    <t>ITER-MAN-2022-118</t>
  </si>
  <si>
    <t xml:space="preserve">Chapa anodizada y accesorios de aluminio para la fabricación de una trampilla de acceso al aljibe principal del ITER. </t>
  </si>
  <si>
    <t>14721000-1 Aluminio</t>
  </si>
  <si>
    <t>ITER-AS-2022-119</t>
  </si>
  <si>
    <t>Trescientos (300) metros de tubo de doble pared para canalización exterior del sistema de cámaras de vigilancia en la urbanización Casas Bioclimáticas ITER</t>
  </si>
  <si>
    <t>44162100-4 Suministros para canalizaciones</t>
  </si>
  <si>
    <t>ITER-AS-2022-120</t>
  </si>
  <si>
    <t>Tratamiento de control de xilófagos (termitas) en la vivienda nº20, “El Escudo”, del Proyecto de las Casas Bioclimáticas.</t>
  </si>
  <si>
    <t>ITER-MAN-2022-121</t>
  </si>
  <si>
    <t>Control de plagas y tratamiento de desinfección, desinsectación y desratización (DDD).</t>
  </si>
  <si>
    <t>CONPLA SERVICIOS CANARIOS, S.L.</t>
  </si>
  <si>
    <t>B76540558</t>
  </si>
  <si>
    <t>ITER-MAN-2022-122</t>
  </si>
  <si>
    <t>Material de ferretería para stock de almacén del ITER.</t>
  </si>
  <si>
    <t>ITER-MAN-2022-123</t>
  </si>
  <si>
    <t>Revisión del tacógrafo del camión Mercedes Benz 7317CVB.</t>
  </si>
  <si>
    <t>SERVICIOS ELÉCTRICOS LAS CHAFIRAS, S.L.</t>
  </si>
  <si>
    <t>B38438271</t>
  </si>
  <si>
    <t>ITER-MAN-2022-124</t>
  </si>
  <si>
    <t>IR MAXOINVERSIONES, S.L.U.</t>
  </si>
  <si>
    <t>ITER-MAN-2022-125</t>
  </si>
  <si>
    <t>Tapas de arquetas.</t>
  </si>
  <si>
    <t>BAT, BOLSA DE AGUAS, S.A.</t>
  </si>
  <si>
    <t>IMPUESTOS</t>
  </si>
  <si>
    <t>FECHA APROBACIÓN DEL GASTO</t>
  </si>
  <si>
    <t>ITER-MA-2022-04</t>
  </si>
  <si>
    <t>Suministro de dos (2) sistemas multigas para el análisis de las relaciones químicas en gases fumarólicos y penachos volcánicos.</t>
  </si>
  <si>
    <t>38434560-9    Analizador químico</t>
  </si>
  <si>
    <t>UNIVERSITA DEGLI STUDI DI PALERMO</t>
  </si>
  <si>
    <t xml:space="preserve">Dieciocho (18) sensores multiparamétricos para la medida de pH, conductividad potencial redox y temperatura en las aguas subterráneas de Tenerife. </t>
  </si>
  <si>
    <t>35125100-7 Sensores</t>
  </si>
  <si>
    <t>DIELECTRO CANARIAS</t>
  </si>
  <si>
    <t>A35021781</t>
  </si>
  <si>
    <t>HALLYU MOTOR, S.L.U.</t>
  </si>
  <si>
    <t>JOSÉ G. ASTUDILLO VILORIA</t>
  </si>
  <si>
    <t>9852817J</t>
  </si>
  <si>
    <t>45422000-1 Carpintería y ebanistería, 45422100-2 Trabajos en madera</t>
  </si>
  <si>
    <t>39515000-5 Cortinas, cortinajes, guardamalletas y estores de materia textil, 39515410-2 Estores de interior</t>
  </si>
  <si>
    <t>32000000-3 Equipos de radio, televisión, comunicaciones y telecomunicaciones y equipos conexos, 32500000-8 Equipo y material para telecomunicaciones</t>
  </si>
  <si>
    <t xml:space="preserve">72540000-2 Servicios de actualización informática, 48218000-9 Paquetes de software de gestión de licencias </t>
  </si>
  <si>
    <t>44111200-3 Cemento, 44313000-7 Malla metálica</t>
  </si>
  <si>
    <t>50324100-3    Servicios de mantenimiento de sistemas, 50324200-4    Servicios de mantenimiento preventivo</t>
  </si>
  <si>
    <t>31680000-6 Materiales y accesorios eléctricos, 44165100-5 Mangueras</t>
  </si>
  <si>
    <t>55320000-9 Servicios de suministro de comidas, 55520000-1 Servicios de suministro de comidas desde el exterior</t>
  </si>
  <si>
    <t>33140000-3 Material médico fungible, 33696300-8 Reactivos químicos</t>
  </si>
  <si>
    <t>44167100-9 Acoplamientos, 42141700-6 Órganos de acoplamiento</t>
  </si>
  <si>
    <t>50000000-5 Servicios de reparación y mantenimiento, 45453000-7 Trabajos de revisión y reacondicionamiento, 45259000-7 Reparación y mantenimiento de instalaciones, 50532400-7 Servicios de reparación y mantenimiento de equipos de distribución eléctrica</t>
  </si>
  <si>
    <t>50000000-5 Servicios de reparación y mantenimiento, 45453000-7 Trabajos de revisión y reacondicionamiento, 45259000-7 Reparación y mantenimiento de instalaciones, 50532400-7 Servicios de reparación y mantenimiento de equipos de distribución eléctrica, 45453000-7 Trabajos de revisión y reacondicionamiento</t>
  </si>
  <si>
    <t>18143000-3 Indumentaria de protección, 35113470-4 Camisas o pantalones de protección, 18141000-9 Guantes de trabajo, 33735100-2 Gafas protectoras, 18830000-6 Calzado de protección</t>
  </si>
  <si>
    <t>39100000-3 Mobiliario 33192000-2, Mobiliario para uso médico</t>
  </si>
  <si>
    <t>50000000-5 Servicios de reparación y mantenimiento, 50730000-1 Servicios de reparación y mantenimiento de grupos refrigeradores</t>
  </si>
  <si>
    <t>38412000-6 Termómetros, 38414000-0 Higrómetros</t>
  </si>
  <si>
    <t>30237100 Partes de ordenador, 30234600-4 Memorias flash, 30237280-5 Accesorios para la alimentación de corriente</t>
  </si>
  <si>
    <t>45510000-5 Alquiler de grúas con maquinista, 51511110-1 Servicios de instalación de grúas</t>
  </si>
  <si>
    <t>42122000-0 Bombas (equipos de bombeo), 42122130-0 Bombas de agua</t>
  </si>
  <si>
    <t>34928470-3 Señalización, 34990000-3 Equipo de control, seguridad, señalización e iluminación</t>
  </si>
  <si>
    <t xml:space="preserve">30213100-6 Ordenadores portátiles, 48920000-3 Paquetes de software ofimático </t>
  </si>
  <si>
    <t>32333000-6 Aparatos de grabación o reproducción de vídeo, 32232000-8 Equipo de videoconferencia, 32333200-8 Videocámaras</t>
  </si>
  <si>
    <t xml:space="preserve">30213000-5 Ordenadores personales, 30213100-6 Ordenadores portátiles </t>
  </si>
  <si>
    <t>42514320-1 Filtros de gas, 35814000-3 Máscaras de gas</t>
  </si>
  <si>
    <t>15981000-8 Agua mineral, 15981100-9 Agua mineral sin gas</t>
  </si>
  <si>
    <t>22120000-7 Publicaciones, 22212000-9 Publicaciones periódicas</t>
  </si>
  <si>
    <t>71248000-8 Supervisión del proyecto y documentación, 79421100-2 Servicios de supervisión de proyectos que no sean los de construcción, 71242000-6 Elaboración de proyectos y diseños, presupuestos, 79421200-3 Servicios de concepción de proyectos que no sean los de construcción</t>
  </si>
  <si>
    <t>48321000-4 Paquetes de software de diseño asistido por ordenador, 79980000-7 Servicios de suscripción</t>
  </si>
  <si>
    <t>71248000-8 Supervisión del proyecto y documentación, 79421100-2 Servicios de supervisión de proyectos que no sean los de construcción</t>
  </si>
  <si>
    <t>71600000-Servicios de ensayo, análisis y consultoría técnicos, 71621000-Servicios de ensayo o consultoría técnicos, 71630000-Servicios de inspección y ensayo técnicos, 71632000-Servicios de ensayo técnico</t>
  </si>
  <si>
    <t>71631400-4 Servicios de inspección técnica de estructuras de ingeniería, 71730000-4 Servicios de inspección industrial</t>
  </si>
  <si>
    <t>38412000-6 Termómetros 38413000-3, Piranómetros 38126300-7, Aparatos de observación en superficie de la temperatura o la humedad, 31681400-7 Componentes eléctricos</t>
  </si>
  <si>
    <t>38300000-8 Instrumentos de medición, 38341310-3 Amperímetros, 38341320-6 Voltímetros, 31644000-2 Registradores diversos de datos</t>
  </si>
  <si>
    <t xml:space="preserve">38432000-2 Aparatos de análisis, 33114000-2 Espectroscopios </t>
  </si>
  <si>
    <t>31600000-2 Equipo y aparatos eléctricos</t>
  </si>
  <si>
    <t>39717200-3 Aparatos de aire acondicionado, 42512000-8 Instalaciones de aire acondicionado</t>
  </si>
  <si>
    <t>39717200-3 Aparatos de aire acondicionado</t>
  </si>
  <si>
    <t>50324100-3 Servicios de mantenimiento de sistemas, 50324200-4 Servicios de mantenimiento preventivo</t>
  </si>
  <si>
    <t>30237100-0 Partes de ordenador, 30234600-4 Memorias flash, 30237200-1 Accesorios informáticos, 30234000-8 Soportes de almacenamiento</t>
  </si>
  <si>
    <t>72416000-9 Proveedores de servicio de aplicaciones, 72421000-7 Servicios de desarrollo de aplicaciones cliente en Internet o intranet</t>
  </si>
  <si>
    <t>45231112-3 Instalación de sistema de tuberías, 45231113-0 Trabajos de reinstalación de tuberías</t>
  </si>
  <si>
    <t>31214500-4 Cuadros eléctricos, 44316400-2 Artículos de ferretería</t>
  </si>
  <si>
    <t>31214500-4 Cuadros eléctricos 44316400-2 Artículos de ferretería, 31711000-3 Material electrónico</t>
  </si>
  <si>
    <t>32344270- Sistemas de control de radio y teléfono, 32344210-1 Equipos de radio</t>
  </si>
  <si>
    <t xml:space="preserve">79632000-3 Servicios de formación de personal, 80511000-9 Servicios de formación del personal </t>
  </si>
  <si>
    <t xml:space="preserve">44111800-9 Mortero (construcción), 24957200-9 Aditivos para cemento, mortero u hormigón </t>
  </si>
  <si>
    <t>31680000-6 Materiales y accesorios eléctricos, 31224400-6 Cables de conexión, 44321000-6 Cables</t>
  </si>
  <si>
    <t xml:space="preserve"> 71248000-8 Supervisión del proyecto y documentación, 71242000-6 Elaboración de proyectos y diseños, presupuestos</t>
  </si>
  <si>
    <t>71210000-3 Servicios de asesoramiento en arquitectura, 71200000-0 Servicios de arquitectura y servicios conexos, 71240000-2 Servicios de arquitectura, ingeniería y planificación, 71410000-5
Servicios de urbanismo</t>
  </si>
  <si>
    <t>71248000-8 Supervisión del proyecto y documentación, 71317200-5 Servicios de salud y seguridad, 79421100-2 Servicios de supervisión de proyectos que no sean los de construcción, 71242000-6 Elaboración de proyectos y diseños, presupuestos, 79421200-3 Servicios de concepción de proyectos que no sean los de construcción</t>
  </si>
  <si>
    <t>44334000-0 Perfiles, 44330000-2 Barras, varillas, alambre y prefiles utilizados en la construcción</t>
  </si>
  <si>
    <t>30199760-5 Etiquetas, 44423450-0 Placas indicadoras</t>
  </si>
  <si>
    <t>71600000-Servicios de ensayo, análisis y consultoría técnicos, 71630000-Servicios de inspección y ensayo técnicos, 71731000-Servicios de control de calidad industrial</t>
  </si>
  <si>
    <t>44212381-3 Revestimiento, 24590000-6 Siliconas en formas primarias, 45261400-8 Trabajos de revestimiento</t>
  </si>
  <si>
    <t>44333000-3 Alambre, 44316400-2 Material de ferretería</t>
  </si>
  <si>
    <t>31711000-3 Material electrónico, 31711100-4 Componentes electrónicos</t>
  </si>
  <si>
    <t>32572000-3 Cable de comunicaciones, 31710000-3 Material electrónico</t>
  </si>
  <si>
    <t>30213100-6 Ordenadores portátiles, 30213200-7 Tabletas digitales</t>
  </si>
  <si>
    <t>33140000-3 Material médico fungible, 33696500-0 Reactivos de laboratorio</t>
  </si>
  <si>
    <t>33140000-3 Material médico fungible, 18424300-0 Guantes desechables</t>
  </si>
  <si>
    <t>72000000-5 Servicios TI: consultoría, desarrollo de software, Internet y apoyo, 72265000-0 Servicios de configuración de software, 72267100-0 Mantenimiento de software de tecnología de la información</t>
  </si>
  <si>
    <t>72212710-9 Servicios de desarrollo de software de copia de seguridad o recuperación, 72212730-5 Servicios de desarrollo de software de seguridad</t>
  </si>
  <si>
    <t>30237100-0  Partes de ordenador 30237280-5, Accesorios para la alimentación de corriente, 30213000-5  Ordenadores personales, 30231300-0  Pantallas de visualización, 30231310-3  Monitores de pantalla plana</t>
  </si>
  <si>
    <t>44111520-2 Material aislante térmico, 44111530-5 Accesorios de aislamiento eléctrico</t>
  </si>
  <si>
    <t>09331200-0 Módulos solares fotovoltaicos, 31440000-2 Baterías</t>
  </si>
  <si>
    <t>30233000-1 Dispositivos multimedia de almacenamiento y lectura, 30237253-7 Fundas protectoras para equipos informáticos</t>
  </si>
  <si>
    <t>66510000-8 Servicios de seguros,  66516200-2 Servicios de seguros de responsabilidad civil de aeronaves</t>
  </si>
  <si>
    <t>39540000-9 Cordaje diverso, cuerda, bramante y redes, 39541210-1 Redes de malla anudada</t>
  </si>
  <si>
    <t>44810000-1 Pinturas, 44316400-2 Artículos de ferretería</t>
  </si>
  <si>
    <t>44421721-7 Cajas fuertes. 44421722-4 Cajas de seguridad, 44421780-8 Cajas de seguridad para documentos</t>
  </si>
  <si>
    <t>79632000-3 Servicios de formación de personal, 80500000-9 Servicios de formación</t>
  </si>
  <si>
    <t>55320000 Servicios de suministro de comidas, 55400000 Servicios de suministro de bebidas</t>
  </si>
  <si>
    <t>35125100-7 sensores, 30237475-9 Sensores eléctricos</t>
  </si>
  <si>
    <t>22150000-6 Folletos, 22462000-6 Material de publicidad</t>
  </si>
  <si>
    <t xml:space="preserve">71730000-4 Servicios de inspección industrial, 71731000-1 Servicios de control de calidad industrial, 71631000-0 Servicios de inspección técnica </t>
  </si>
  <si>
    <t>71314100-3 Servicios de electricidad, 71631000-0 Servicios de inspección técnica</t>
  </si>
  <si>
    <t>71632000-Servicios de ensayo técnico, 79132000-Servicios de certificación.</t>
  </si>
  <si>
    <t>30237280-5  Accesorios para la alimentación de corriente, 31158000-8 Cargadores, 31224400-6 Cables de conexión</t>
  </si>
  <si>
    <t>30213000-5 Ordenadores personales, 30237000-9 Partes, accesorios y suministros para ordenadores, 30237100-0 Partes de ordenadores, 30237280-5 Accesorios para la alimentación de corriente</t>
  </si>
  <si>
    <t>32572000-3 Cable de comunicaciones, 44300000-3 Cable, alambre y productos conexos, 30237280-5  Accesorios para la alimentación de corriente</t>
  </si>
  <si>
    <t>38341300-0 Instrumentos de medida de magnitudes eléctricas, 38342000-4 Osciloscopios</t>
  </si>
  <si>
    <t>31711000-3 Material electrónico, 33111640-9 Termógrafos</t>
  </si>
  <si>
    <t>44512000-2 Herramientas manuales diversas, 31700000-3 Material electrónico, electromecánico y electrotécnico</t>
  </si>
  <si>
    <t>79980000-7 Servicios de suscripción 72320000-4, Servicios relacionados con bases de datos</t>
  </si>
  <si>
    <t>80500000-9 Servicios de  formación, 80510000-2 Servicios de formación especializada</t>
  </si>
  <si>
    <t>66510000-8 Servicios de seguros, 66516200-2 Servicios de seguros de responsabilidad civil de aeronaves</t>
  </si>
  <si>
    <t xml:space="preserve">38651600-9 Cámaras fotográficas digitales, 34740000-6 Equipamiento, entrenadores, simuladores de vuelo y sus partes para aeronaves o naves espaciales </t>
  </si>
  <si>
    <t>31440000-2 Baterías, 31434000-7 Acumuladores de litio</t>
  </si>
  <si>
    <t>31440000-2 Baterías, 31158100-9 Cargadores de baterías</t>
  </si>
  <si>
    <t xml:space="preserve">09134100-8 Gasoil, 09134200-9 Combustible para motores diésel </t>
  </si>
  <si>
    <t xml:space="preserve">66510000-8 Servicios de seguros, 66516200-2 Servicios de seguros de responsabilidad civil de aeronaves   </t>
  </si>
  <si>
    <t>44800000-8 Pinturas, barnices y mástiques, 44810000-1 Pinturas, 44316400-2 Artículos de ferretería</t>
  </si>
  <si>
    <t>39121000-6 Escritorios y mesas, 39121200-8 Mesas</t>
  </si>
  <si>
    <t>31500000-1 Material de iluminación y lámparas eléctricas, 31520000-7 Lámparas y accesorios de iluminación</t>
  </si>
  <si>
    <t>42000000-6 Maquinaria industrial, 43310000-9 Maquinaria de ingeniería civil, 43315000-4 Compactadores</t>
  </si>
  <si>
    <t>ITER-FOT-2022-66</t>
  </si>
  <si>
    <t>FOTOVOLTAICA</t>
  </si>
  <si>
    <t>Modificación del "PROYECTO DE HINCADO EN EL PK 0+004 DE LA TF-629 PARA EL PASO DE CONDUCTORES ELÉCTRICOS DEL INSTITUTO TECNOLÓGICO Y DE ENERGÍAS RENOVABLES T.M. ARICO" (expediente número 2020-04) mediante la realización de los planos y el plan de señalización necesarios para la adaptación de la nueva solución técnica propuesta.</t>
  </si>
  <si>
    <t>71300000-1 Servicios de ingeniería 71242000-6 Elaboración de proyectos y diseños, presupuestos</t>
  </si>
  <si>
    <t>EDUARDO PADRÓN PÉREZ</t>
  </si>
  <si>
    <t>43373371V</t>
  </si>
  <si>
    <t>FOTOBAT 5+5</t>
  </si>
  <si>
    <t>PC2200639</t>
  </si>
  <si>
    <t>ITER-FOT-2022-67</t>
  </si>
  <si>
    <t>Curso de formación de Excel Avanzado: Tablas Dinámicas y Power Query, para dos trabajadoras del Departamento de Fotovoltaica de ITER.</t>
  </si>
  <si>
    <t>ESCUELA INTERNACIONAL DE FINANZAS (ESSIF)</t>
  </si>
  <si>
    <t>B87751061</t>
  </si>
  <si>
    <t>DIVERSOS FV</t>
  </si>
  <si>
    <t>PC2200644</t>
  </si>
  <si>
    <t>ITER-FOT-2022-68</t>
  </si>
  <si>
    <t>Traslado de camión-grúa de transformador de media tensión de 1.000 kVA desde las instalaciones de ITER hasta las instalaciones de la planta fotovoltaica Icor-Loro Parque Fase 2 (T.M. Arico), para su sustitución, y traslado de devolución a las instalaciones de ITER de transformador de media tensión averiado.</t>
  </si>
  <si>
    <t>ANTONIO GARCIA GLEZ</t>
  </si>
  <si>
    <t>PC2200647</t>
  </si>
  <si>
    <t>ITER-FOT-2022-69</t>
  </si>
  <si>
    <t>Analizadores de redes para la monitorización y control del consumo energético de los cargadores de vehículos eléctricos del parking de ITER</t>
  </si>
  <si>
    <t>31682210-5    Equipo de instrumentación y control 31710000-6    Equipo electrónico 32580000-2    Equipo de datos</t>
  </si>
  <si>
    <t>PROYECTO GOBCAN MOVES</t>
  </si>
  <si>
    <t>PC2200648</t>
  </si>
  <si>
    <t>ITER-FOT-2022-70</t>
  </si>
  <si>
    <t>Baterías para los contadores de agua de la red de agua de ITER.</t>
  </si>
  <si>
    <t>31420000-6 Baterías de pilas</t>
  </si>
  <si>
    <t>SERVANDO M. RODRÍGUEZ DÍAZ</t>
  </si>
  <si>
    <t>PROYECTO NUEVA DESALADORA</t>
  </si>
  <si>
    <t>PC2200665</t>
  </si>
  <si>
    <t>ITER-FOT-2022-71</t>
  </si>
  <si>
    <t>Tres (3) transformadores de tensión y tres (3) transformadores de intensidad para sustituir en la cabina de medida de media tensión ubicada en el centro de transformación de la planta fotovoltaica Icor-Loro Parque Fase 2 (T.M. Arico).</t>
  </si>
  <si>
    <t>31170000-8 Transformadores</t>
  </si>
  <si>
    <t>PROYECTO FV LORO PARQUE</t>
  </si>
  <si>
    <t>PC2200669</t>
  </si>
  <si>
    <t>ITER-FOT-2022-72</t>
  </si>
  <si>
    <t>Adaptador Tulipa-pasatapas Bushlink para la conexión de cabina de protección de media tensión, ubicada en el centro de transformación de la planta fotovoltaica Icor-Loro Parque Fase 2 (T.M. Arico).</t>
  </si>
  <si>
    <t>31111000-7 Adaptadores</t>
  </si>
  <si>
    <t>ORMAZABAL MEDIA TENSIÓN, S.L.U</t>
  </si>
  <si>
    <t>PC2200672</t>
  </si>
  <si>
    <t>ITER-FOT-2022-73</t>
  </si>
  <si>
    <t xml:space="preserve">Ventiladores para los inversores fotovoltaicos de la fase 1 de Icor. </t>
  </si>
  <si>
    <t>CONTROLES TENERIFE, S.L.</t>
  </si>
  <si>
    <t>B38007993</t>
  </si>
  <si>
    <t>PC2200675</t>
  </si>
  <si>
    <t>ITER-FOT-2022-74</t>
  </si>
  <si>
    <t xml:space="preserve">Ventiladores de stock para los inversores fotovoltaicos de la fase 1 de Icor. </t>
  </si>
  <si>
    <t>PC2200676</t>
  </si>
  <si>
    <t>ITER-FOT-2022-75</t>
  </si>
  <si>
    <t>Publicación de un artículo de investigación en una revista científica de revisión por pares con acceso abierto (open access), para cumplir con los objetivos específicos 1 y 2 del proyecto MACLAB-PV (MAC2/1.1a/395)</t>
  </si>
  <si>
    <t>MACLAB PV</t>
  </si>
  <si>
    <t>PC2200684</t>
  </si>
  <si>
    <t>ITER-FOT-2022-76</t>
  </si>
  <si>
    <t>Reparación tras fallo de funcionamiento en el equipo de purificación de agua Milli Q int 3</t>
  </si>
  <si>
    <t>MELCAN, S.L.U</t>
  </si>
  <si>
    <t>PC2200686</t>
  </si>
  <si>
    <t>ITER-FOT-2022-77</t>
  </si>
  <si>
    <t>Condensadores para los inversores fotovoltaicos de la fase 1 de Icor</t>
  </si>
  <si>
    <t>31711150-9 Condensadores eléctricos 31711151-6 Condensadores fijos 31711152-3 Condensadores variables o regulables</t>
  </si>
  <si>
    <t>LORO PARQUE</t>
  </si>
  <si>
    <t>PC2200690</t>
  </si>
  <si>
    <t>ITER-FOT-2022-78</t>
  </si>
  <si>
    <t>Recogida selectiva de residuos tóxicos generados por la actividad de I+D+i del Laboratorio de Células Fotovoltaicas.</t>
  </si>
  <si>
    <t>SICELL LAB</t>
  </si>
  <si>
    <t>PC2200689</t>
  </si>
  <si>
    <t>ITER-FOT-2022-79</t>
  </si>
  <si>
    <t xml:space="preserve">Material adicional para el arreglo de la valla en Solten. </t>
  </si>
  <si>
    <t>44333000-3 Alambre 44316400-2 Material de ferretería</t>
  </si>
  <si>
    <t>SOLTEN</t>
  </si>
  <si>
    <t>PC2200702</t>
  </si>
  <si>
    <t>ITER-FOT-2022-80</t>
  </si>
  <si>
    <t>Tres (3) estaciones meteorológicas para su instalación en las plantas fotovoltaicas de Fincas, Solten e Icor.</t>
  </si>
  <si>
    <t>38127000-1 Estaciones metereológicas</t>
  </si>
  <si>
    <t>TEK3000 WRCP, S.L.</t>
  </si>
  <si>
    <t>B55687156</t>
  </si>
  <si>
    <t>PC2200703</t>
  </si>
  <si>
    <t>ITER-FOT-2022-81</t>
  </si>
  <si>
    <t>Un (1) motor para la bomba sumergible del pozo de captación de agua de mar, que alimenta la planta desaladora de ITER.</t>
  </si>
  <si>
    <t>42124000-4 Partes de bombas, compresores, máquinas o motores</t>
  </si>
  <si>
    <t>NUEVA DESALADORA</t>
  </si>
  <si>
    <t>PC2200704</t>
  </si>
  <si>
    <t>ITER-FOT-2022-82</t>
  </si>
  <si>
    <t>ITER-FOT-2022-83</t>
  </si>
  <si>
    <t>Redacción de proyectos para la red de abastecimiento de aguas en Icor y Solten.</t>
  </si>
  <si>
    <t>PC2200730</t>
  </si>
  <si>
    <t>ITER-FOT-2022-84</t>
  </si>
  <si>
    <t>Dos (2) depósitos de agua paletizados para Fincas y Solten.</t>
  </si>
  <si>
    <t>VARIOS</t>
  </si>
  <si>
    <t>PC2200734</t>
  </si>
  <si>
    <t>ITER-FOT-2022-85</t>
  </si>
  <si>
    <t>Material de ferreteríapara arreglo de viales en Solten.</t>
  </si>
  <si>
    <t>TRANSPORTES Y EXCAVACIONES RAYANA, S.L.</t>
  </si>
  <si>
    <t>B76514744</t>
  </si>
  <si>
    <t>PC2200754</t>
  </si>
  <si>
    <t>ITER-FOT-2022-86</t>
  </si>
  <si>
    <t>Material de ferretería para cunetas en Solten</t>
  </si>
  <si>
    <t>44316400-2 Artículos de ferretería 33141830-7 Base de cemento</t>
  </si>
  <si>
    <t>PC2200753</t>
  </si>
  <si>
    <t>ITER-FOT-2022-87</t>
  </si>
  <si>
    <t>Material y herramientas de stock en almacenes de mantenimiento de fotovoltaica.</t>
  </si>
  <si>
    <t>MARIA MILAGROS MARTÍN RGUEZ (CRUZ COLORADA)</t>
  </si>
  <si>
    <t>PC2200752</t>
  </si>
  <si>
    <t>ITER-FOT-2022-88</t>
  </si>
  <si>
    <t>Material eléctrico para almacenes de mantenimiento de FV.</t>
  </si>
  <si>
    <t>PC2200751</t>
  </si>
  <si>
    <t>ITER-FOT-2022-89</t>
  </si>
  <si>
    <t>Envío de dos (2) bultos para el LCQPV del CERER en Senegal, en el marco del Proyecto MACLAB-PV.</t>
  </si>
  <si>
    <t>79571000-7 Servicios de envío por correo</t>
  </si>
  <si>
    <t>DHL EXPRESS SPAIN, S.L.U.</t>
  </si>
  <si>
    <t>PC2200747</t>
  </si>
  <si>
    <t>ITER-FOT-2022-90</t>
  </si>
  <si>
    <t>Mantenimiento correctivo de los sistemas de protección contra incendios</t>
  </si>
  <si>
    <t>MOISÉS QUINTERO CHINEA (ATLANTICO SIST. CONTRA INCENDIOS)</t>
  </si>
  <si>
    <t>54048212Y</t>
  </si>
  <si>
    <t>MANTENIMIENTO CONTRA INCENDIOS ITER</t>
  </si>
  <si>
    <t>PC2200765</t>
  </si>
  <si>
    <t>ITER-FOT-2022-91</t>
  </si>
  <si>
    <t>Formación Autocad® 2022: iniciación al dibujo para ingenieros (071438) organizado por COGITI Consejo General de la Ingeniería Técnica Industrial de España.</t>
  </si>
  <si>
    <t xml:space="preserve">COGITI- CONSEJO GENERAL DE INGENIERÍA TÉCNICA </t>
  </si>
  <si>
    <t>Q2870004E</t>
  </si>
  <si>
    <t>PC2200759</t>
  </si>
  <si>
    <t>ITER-FOT-2022-92</t>
  </si>
  <si>
    <t>Variador De Frecuencia DC1-34046FB-A20CE1 (22 kW, 400 V) para la Bomba de Alta Presión (BAP) de la planta desaladora de ITER.</t>
  </si>
  <si>
    <t>MOELLER CANARIAS, S.A.U.</t>
  </si>
  <si>
    <t>A38767091</t>
  </si>
  <si>
    <t>PC2200787</t>
  </si>
  <si>
    <t>ITER-FOT-2022-93</t>
  </si>
  <si>
    <t>Inscripción en modalidad Streaming para socios de un (1) técnico del Departamento de Fotovoltaica en el VI Congreso Nacional de Energías Renovables organizado por APPA.</t>
  </si>
  <si>
    <t>ASOCIACIÓN DE EMPRESAS DE ENERGIAS RENOVABLES (APPA)</t>
  </si>
  <si>
    <t>G58459322</t>
  </si>
  <si>
    <t>MACLAB -PV</t>
  </si>
  <si>
    <t>PC2200804</t>
  </si>
  <si>
    <t>ITER-FOT-2022-94</t>
  </si>
  <si>
    <t>Alquiler de grúa con operario conductor para extracción de bomba sumergible ubicada en pozo de captación de agua de mar.</t>
  </si>
  <si>
    <t>PC2200806</t>
  </si>
  <si>
    <t>ITER-FOT-2022-95</t>
  </si>
  <si>
    <t>Material adicional de ferretería para arreglo de viales en Solten.</t>
  </si>
  <si>
    <t>PC2200812</t>
  </si>
  <si>
    <t>ITER-FOT-2022-96</t>
  </si>
  <si>
    <t>Soportes de pared y de pie para extintores de incendios.</t>
  </si>
  <si>
    <t>44212313-6 Soportes</t>
  </si>
  <si>
    <t>GRUPO JLV DISTRIBUCIONES, S.L.</t>
  </si>
  <si>
    <t>B38875944</t>
  </si>
  <si>
    <t>PC2200817</t>
  </si>
  <si>
    <t>ITER-FOT-2022-97</t>
  </si>
  <si>
    <t>Cable eléctrico y empalmes de conexión para la bomba sumergible del pozo de captación de agua de mar</t>
  </si>
  <si>
    <t xml:space="preserve">31224800-0 Kits de empalmes de cables 31320000-5 Cables de distribución eléctrica 44320000-9 Cables y productos conexos   </t>
  </si>
  <si>
    <t>PC2200822</t>
  </si>
  <si>
    <t>ITER-FOT-2022-98</t>
  </si>
  <si>
    <t>Soportes para ventiladores de los cuartos de inversores de la instalación fotovoltaica sita en Metropolitano.</t>
  </si>
  <si>
    <t>METROPOLITANO 600</t>
  </si>
  <si>
    <t>PC2200861</t>
  </si>
  <si>
    <t>ITER-FOT-2022-99</t>
  </si>
  <si>
    <t>Elaboración de Certificados de Instalación Eléctrica, en adelante CIE, para instalaciones fotovoltaicas.</t>
  </si>
  <si>
    <t xml:space="preserve">45310000- Trabajos de instalación eléctrica  71631000-0 Servicios de inspección técnica </t>
  </si>
  <si>
    <t>FUENTES Y RODRÍGUEZ S.L.</t>
  </si>
  <si>
    <t>B38229647</t>
  </si>
  <si>
    <t>PC2200862</t>
  </si>
  <si>
    <t>ITER-FOT-2022-100</t>
  </si>
  <si>
    <t>Publicación en el periódico “Diario de Avisos” de las Bases de la Oferta Pública de Adquisición de una Bolsa de Suelo en el marco del proyecto HibriRed: Red de Proyectos Fotovoltaicos del ITER.</t>
  </si>
  <si>
    <t>CANARIA DE AVISOS, S.A. (CANAVISA)</t>
  </si>
  <si>
    <t>PC2200870</t>
  </si>
  <si>
    <t>ITER-FOT-2022-101</t>
  </si>
  <si>
    <t xml:space="preserve">Publicación en el periódico “El Dia” de las bases de la Oferta Pública de Adquisición de una Bolsa de Suelo en el marco del Proyecto HibriRed: Red de Proyectos Fotovoltaicos del ITER </t>
  </si>
  <si>
    <t>PC2200869</t>
  </si>
  <si>
    <t>ITER-FOT-2022-102</t>
  </si>
  <si>
    <t>Seis (6) armarios eléctricos, pinza amperimétrica y puntas de prueba</t>
  </si>
  <si>
    <t>31681400-7 Componentes eléctricos 31681410-0 Materiales eléctricos 31682000-0 Artículos eléctricos</t>
  </si>
  <si>
    <t>PC2200885</t>
  </si>
  <si>
    <t>ITER-FOT-2022-103</t>
  </si>
  <si>
    <t>Rejillas de ventilación para cuarto de inversores en Icor.</t>
  </si>
  <si>
    <t>PC2200901</t>
  </si>
  <si>
    <t>ITER-FOT-2022-104</t>
  </si>
  <si>
    <t>Tres (3) contadores de agua electromagnéticos para la desaladora del ITER.</t>
  </si>
  <si>
    <t>38400000-9 - Instrumentos de medida o control de características físicas 38421000-2 - Equipo de medida del caudal 38421100-3 - Contadores de agua</t>
  </si>
  <si>
    <t>CONTHIDRA, S.L.</t>
  </si>
  <si>
    <t>B41956970</t>
  </si>
  <si>
    <t>PC2200898</t>
  </si>
  <si>
    <t>ITER-FOT-2022-105</t>
  </si>
  <si>
    <t>Laminación de prototipos de módulos fotovoltaicos.</t>
  </si>
  <si>
    <t>38970000-5 Investigación, ensayos y simuladores científico-técnicos 45214630-5 Instalaciones científicas 71350000-6 Servicios científicos y técnicos relacionados con la ingeniería</t>
  </si>
  <si>
    <t>FUNDACIÓN EMPRESA UNIVERSIDAD DE LA LAGUNA</t>
  </si>
  <si>
    <t>G38083408</t>
  </si>
  <si>
    <t>PC2200899</t>
  </si>
  <si>
    <t>ITER-FOT-2022-106</t>
  </si>
  <si>
    <t>Cambio de neumáticos y mantenimiento del vehículo Volkswagen Caddy 2452JDZ.</t>
  </si>
  <si>
    <t>HERMANOS DORTA CANARIAS, S.L.</t>
  </si>
  <si>
    <t>B38891339</t>
  </si>
  <si>
    <t>PC2200903</t>
  </si>
  <si>
    <t>ITER-FOT-2022-107</t>
  </si>
  <si>
    <t>Análisis físico-químicos de las corrientes de alimentación, producto y rechazo de la desaladora.</t>
  </si>
  <si>
    <t>71900000 - Servicios de laboratorio</t>
  </si>
  <si>
    <t>DEPURAGUA CANARIAS, S.L.</t>
  </si>
  <si>
    <t>B38731584</t>
  </si>
  <si>
    <t>PC2200904</t>
  </si>
  <si>
    <t>ITER-FOT-2022-108</t>
  </si>
  <si>
    <t>Material adicional para arreglo de viales en Solten.</t>
  </si>
  <si>
    <t>PC2200905</t>
  </si>
  <si>
    <t>ITER-FOT-2022-109</t>
  </si>
  <si>
    <t>Alquiler de grúa para mover las bobinas de cable de 20kV a ensayar.</t>
  </si>
  <si>
    <t>45510000-5 Alquiler de grúas con maquinista</t>
  </si>
  <si>
    <t>45729540C</t>
  </si>
  <si>
    <t>PC2200916</t>
  </si>
  <si>
    <t>ITER-FOT-2022-110</t>
  </si>
  <si>
    <t>Ensayos eléctricos para la verificación y comprobación de la viabilidad del cable eléctrico almacenado.</t>
  </si>
  <si>
    <t>71632000-Servicios de ensayo técnico 79132000-Servicios de certificación</t>
  </si>
  <si>
    <t>APPLUS NORCONTROL, S.L.U.</t>
  </si>
  <si>
    <t>PC2200911</t>
  </si>
  <si>
    <t>Ley 9/2028</t>
  </si>
  <si>
    <t>Ley 9/2029</t>
  </si>
  <si>
    <t xml:space="preserve">  -      </t>
  </si>
  <si>
    <t>Ley 9/2030</t>
  </si>
  <si>
    <t>Ley 9/2031</t>
  </si>
  <si>
    <t>Ley 9/2032</t>
  </si>
  <si>
    <t>Ley 9/2033</t>
  </si>
  <si>
    <t>Ley 9/2034</t>
  </si>
  <si>
    <t>Ley 9/2035</t>
  </si>
  <si>
    <t>Ley 9/2036</t>
  </si>
  <si>
    <t>Ley 9/2037</t>
  </si>
  <si>
    <t>Ley 9/2038</t>
  </si>
  <si>
    <t>Ley 9/2039</t>
  </si>
  <si>
    <t>Ley 9/2040</t>
  </si>
  <si>
    <t>Ley 9/2041</t>
  </si>
  <si>
    <t>Ley 9/2042</t>
  </si>
  <si>
    <t>Ley 9/2043</t>
  </si>
  <si>
    <t>Ley 9/2044</t>
  </si>
  <si>
    <t>Suministro eléctrico para instalaciones fotovoltaicas propiedad de ITER.</t>
  </si>
  <si>
    <t>65310000-6 – Distribución de electricidad y servicios conexos,65310000-9 Distribución de electricidad,09310000-5 Electricidad</t>
  </si>
  <si>
    <t>HOLA LUZ-CLIDOM, S.A.</t>
  </si>
  <si>
    <t>A65445033</t>
  </si>
  <si>
    <t>Ley 9/2045</t>
  </si>
  <si>
    <t>Ley 9/2046</t>
  </si>
  <si>
    <t>Ley 9/2047</t>
  </si>
  <si>
    <t>Ley 9/2048</t>
  </si>
  <si>
    <t>Ley 9/2049</t>
  </si>
  <si>
    <t>Ley 9/2050</t>
  </si>
  <si>
    <t>Ley 9/2051</t>
  </si>
  <si>
    <t>Ley 9/2052</t>
  </si>
  <si>
    <t>Ley 9/2053</t>
  </si>
  <si>
    <t>Ley 9/2054</t>
  </si>
  <si>
    <t>Ley 9/2055</t>
  </si>
  <si>
    <t>Ley 9/2056</t>
  </si>
  <si>
    <t>Ley 9/2057</t>
  </si>
  <si>
    <t>Ley 9/2058</t>
  </si>
  <si>
    <t>Ley 9/2059</t>
  </si>
  <si>
    <t>Ley 9/2060</t>
  </si>
  <si>
    <t>Ley 9/2061</t>
  </si>
  <si>
    <t>Ley 9/2062</t>
  </si>
  <si>
    <t>Ley 9/2063</t>
  </si>
  <si>
    <t>Ley 9/2064</t>
  </si>
  <si>
    <t>Ley 9/2065</t>
  </si>
  <si>
    <t>Ley 9/2066</t>
  </si>
  <si>
    <t>Ley 9/2067</t>
  </si>
  <si>
    <t>Ley 9/2068</t>
  </si>
  <si>
    <t>Ley 9/2069</t>
  </si>
  <si>
    <t>Ley 9/2070</t>
  </si>
  <si>
    <t>Ley 9/2071</t>
  </si>
  <si>
    <t>Ley 9/2072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</si>
</sst>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43" formatCode="_-* #,##0.00\ _€_-;\-* #,##0.00\ _€_-;_-* &quot;-&quot;??\ _€_-;_-@_-"/>
  </numFmts>
  <fonts count="15" x14ac:knownFonts="1">
    <font>
      <sz val="11"/>
      <color theme="1"/>
      <name val="Calibri"/>
      <family val="2"/>
      <scheme val="minor"/>
    </font>
    <font>
      <sz val="11"/>
      <color theme="1"/>
      <name val="Calibri"/>
      <family val="2"/>
      <scheme val="minor"/>
    </font>
    <font>
      <sz val="9"/>
      <color theme="1"/>
      <name val="Arial"/>
      <family val="2"/>
    </font>
    <font>
      <sz val="9"/>
      <color theme="1"/>
      <name val="Calibri"/>
      <family val="2"/>
      <scheme val="minor"/>
    </font>
    <font>
      <sz val="8"/>
      <color theme="1"/>
      <name val="Arial"/>
      <family val="2"/>
    </font>
    <font>
      <sz val="8"/>
      <color rgb="FF363B39"/>
      <name val="Arial"/>
      <family val="2"/>
    </font>
    <font>
      <sz val="8"/>
      <name val="Arial"/>
      <family val="2"/>
    </font>
    <font>
      <i/>
      <sz val="8"/>
      <color theme="1"/>
      <name val="Arial"/>
      <family val="2"/>
    </font>
    <font>
      <sz val="8"/>
      <color rgb="FF1B1D1C"/>
      <name val="Arial"/>
      <family val="2"/>
    </font>
    <font>
      <b/>
      <sz val="8"/>
      <color theme="1"/>
      <name val="Arial"/>
      <family val="2"/>
    </font>
    <font>
      <sz val="8"/>
      <color rgb="FF6C7572"/>
      <name val="Arial"/>
      <family val="2"/>
    </font>
    <font>
      <sz val="8"/>
      <color theme="0"/>
      <name val="Arial"/>
      <family val="2"/>
    </font>
    <font>
      <sz val="9"/>
      <color rgb="FF363B39"/>
      <name val="Arial"/>
      <family val="2"/>
    </font>
    <font>
      <sz val="9"/>
      <color rgb="FF1B1D1C"/>
      <name val="Arial"/>
      <family val="2"/>
    </font>
    <font>
      <sz val="8"/>
      <color rgb="FF00B050"/>
      <name val="Arial"/>
      <family val="2"/>
    </font>
  </fonts>
  <fills count="4">
    <fill>
      <patternFill patternType="none"/>
    </fill>
    <fill>
      <patternFill patternType="gray125"/>
    </fill>
    <fill>
      <patternFill patternType="solid">
        <fgColor theme="6"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4" fillId="0" borderId="0" xfId="0" applyFont="1"/>
    <xf numFmtId="0" fontId="5" fillId="0" borderId="0" xfId="0" applyFont="1" applyAlignment="1">
      <alignment horizontal="justify" vertical="center"/>
    </xf>
    <xf numFmtId="0" fontId="4" fillId="0" borderId="0" xfId="0" applyFont="1" applyFill="1" applyBorder="1"/>
    <xf numFmtId="4" fontId="4" fillId="0" borderId="0" xfId="0" applyNumberFormat="1" applyFont="1"/>
    <xf numFmtId="2" fontId="4" fillId="0" borderId="0" xfId="0" applyNumberFormat="1" applyFont="1"/>
    <xf numFmtId="14" fontId="6" fillId="0" borderId="0" xfId="0" applyNumberFormat="1" applyFont="1"/>
    <xf numFmtId="0" fontId="6" fillId="0" borderId="0" xfId="0" applyFont="1"/>
    <xf numFmtId="0" fontId="4" fillId="0" borderId="0" xfId="0" applyFont="1" applyAlignment="1">
      <alignment horizontal="justify" vertical="center"/>
    </xf>
    <xf numFmtId="14" fontId="4" fillId="0" borderId="0" xfId="0" applyNumberFormat="1" applyFont="1"/>
    <xf numFmtId="0" fontId="4" fillId="0" borderId="0" xfId="0" applyFont="1" applyFill="1"/>
    <xf numFmtId="4" fontId="4" fillId="0" borderId="0" xfId="0" applyNumberFormat="1" applyFont="1" applyProtection="1">
      <protection locked="0"/>
    </xf>
    <xf numFmtId="0" fontId="4" fillId="0" borderId="0" xfId="0" applyFont="1" applyAlignment="1">
      <alignment wrapText="1"/>
    </xf>
    <xf numFmtId="4" fontId="6" fillId="0" borderId="0" xfId="0" applyNumberFormat="1" applyFont="1"/>
    <xf numFmtId="0" fontId="6" fillId="0" borderId="0" xfId="0" applyFont="1" applyAlignment="1">
      <alignment wrapText="1"/>
    </xf>
    <xf numFmtId="49" fontId="6" fillId="0" borderId="0" xfId="0" applyNumberFormat="1" applyFont="1"/>
    <xf numFmtId="0" fontId="8" fillId="0" borderId="0" xfId="0" applyFont="1" applyAlignment="1">
      <alignment horizontal="justify" vertical="center"/>
    </xf>
    <xf numFmtId="44" fontId="4" fillId="0" borderId="0" xfId="2" applyFont="1"/>
    <xf numFmtId="0" fontId="4" fillId="0" borderId="0" xfId="0" applyFont="1" applyBorder="1"/>
    <xf numFmtId="4" fontId="4" fillId="0" borderId="0" xfId="2" applyNumberFormat="1" applyFont="1"/>
    <xf numFmtId="4" fontId="4" fillId="0" borderId="0" xfId="1" applyNumberFormat="1" applyFont="1" applyBorder="1"/>
    <xf numFmtId="0" fontId="4" fillId="0" borderId="0" xfId="0" applyFont="1" applyAlignment="1" applyProtection="1">
      <alignment wrapText="1"/>
      <protection locked="0"/>
    </xf>
    <xf numFmtId="4" fontId="4" fillId="0" borderId="0" xfId="1" applyNumberFormat="1" applyFont="1"/>
    <xf numFmtId="14" fontId="4" fillId="0" borderId="0" xfId="0" applyNumberFormat="1" applyFont="1" applyBorder="1"/>
    <xf numFmtId="14" fontId="4" fillId="0" borderId="0" xfId="0" applyNumberFormat="1" applyFont="1" applyFill="1"/>
    <xf numFmtId="0" fontId="9" fillId="0" borderId="0" xfId="0" applyFont="1"/>
    <xf numFmtId="43" fontId="6" fillId="0" borderId="0" xfId="1" applyFont="1" applyFill="1"/>
    <xf numFmtId="43" fontId="6" fillId="0" borderId="0" xfId="1" applyFont="1"/>
    <xf numFmtId="43" fontId="4" fillId="0" borderId="0" xfId="1" applyFont="1"/>
    <xf numFmtId="1" fontId="4" fillId="0" borderId="0" xfId="0" applyNumberFormat="1" applyFont="1" applyAlignment="1">
      <alignment horizontal="right"/>
    </xf>
    <xf numFmtId="1" fontId="6" fillId="0" borderId="0" xfId="0" applyNumberFormat="1" applyFont="1" applyAlignment="1">
      <alignment horizontal="right"/>
    </xf>
    <xf numFmtId="14" fontId="4" fillId="0" borderId="0" xfId="0" applyNumberFormat="1" applyFont="1" applyFill="1" applyAlignment="1">
      <alignment horizontal="right"/>
    </xf>
    <xf numFmtId="1" fontId="4" fillId="0" borderId="0" xfId="0" applyNumberFormat="1" applyFont="1"/>
    <xf numFmtId="1" fontId="4" fillId="0" borderId="0" xfId="0" applyNumberFormat="1" applyFont="1" applyFill="1"/>
    <xf numFmtId="1" fontId="4" fillId="0" borderId="0" xfId="0" applyNumberFormat="1" applyFont="1" applyAlignment="1">
      <alignment wrapText="1"/>
    </xf>
    <xf numFmtId="1" fontId="6" fillId="0" borderId="0" xfId="0" applyNumberFormat="1" applyFont="1"/>
    <xf numFmtId="14" fontId="6" fillId="0" borderId="0" xfId="0" applyNumberFormat="1" applyFont="1" applyFill="1"/>
    <xf numFmtId="1" fontId="6" fillId="0" borderId="0" xfId="0" applyNumberFormat="1" applyFont="1" applyAlignment="1">
      <alignment wrapText="1"/>
    </xf>
    <xf numFmtId="14" fontId="6" fillId="3" borderId="0" xfId="0" applyNumberFormat="1" applyFont="1" applyFill="1"/>
    <xf numFmtId="43" fontId="6" fillId="0" borderId="0" xfId="1" applyFont="1" applyBorder="1"/>
    <xf numFmtId="14" fontId="4" fillId="0" borderId="0" xfId="0" applyNumberFormat="1" applyFont="1" applyFill="1" applyBorder="1"/>
    <xf numFmtId="0" fontId="4" fillId="0" borderId="0" xfId="0" applyFont="1" applyFill="1" applyBorder="1" applyAlignment="1">
      <alignment horizontal="right"/>
    </xf>
    <xf numFmtId="0" fontId="5" fillId="0" borderId="0" xfId="0" applyFont="1" applyFill="1" applyAlignment="1">
      <alignment horizontal="justify" vertical="center" wrapText="1"/>
    </xf>
    <xf numFmtId="43" fontId="4" fillId="0" borderId="0" xfId="1" applyFont="1" applyFill="1"/>
    <xf numFmtId="0" fontId="4" fillId="0" borderId="0" xfId="0" applyFont="1" applyAlignment="1">
      <alignment horizontal="right"/>
    </xf>
    <xf numFmtId="0" fontId="10" fillId="0" borderId="0" xfId="0" applyFont="1" applyAlignment="1">
      <alignment horizontal="justify" vertical="center"/>
    </xf>
    <xf numFmtId="0" fontId="6" fillId="0" borderId="0" xfId="0" applyFont="1" applyAlignment="1">
      <alignment horizontal="justify" vertical="center"/>
    </xf>
    <xf numFmtId="0" fontId="3" fillId="0" borderId="0" xfId="0" applyFont="1" applyFill="1"/>
    <xf numFmtId="0" fontId="9" fillId="0" borderId="0" xfId="0" applyFont="1" applyFill="1"/>
    <xf numFmtId="0" fontId="2" fillId="0" borderId="0" xfId="0" applyFont="1" applyFill="1" applyAlignment="1">
      <alignment horizontal="justify" vertical="center"/>
    </xf>
    <xf numFmtId="43" fontId="3" fillId="0" borderId="0" xfId="1" applyFont="1" applyFill="1"/>
    <xf numFmtId="44" fontId="3" fillId="0" borderId="0" xfId="2" applyFont="1" applyFill="1"/>
    <xf numFmtId="14" fontId="3" fillId="0" borderId="0" xfId="0" applyNumberFormat="1" applyFont="1" applyFill="1"/>
    <xf numFmtId="2" fontId="6" fillId="0" borderId="0" xfId="0" applyNumberFormat="1" applyFont="1"/>
    <xf numFmtId="0" fontId="6" fillId="0" borderId="0" xfId="0" applyFont="1" applyAlignment="1">
      <alignment horizontal="right"/>
    </xf>
    <xf numFmtId="0" fontId="11" fillId="2" borderId="1" xfId="0" applyFont="1" applyFill="1" applyBorder="1" applyAlignment="1">
      <alignment wrapText="1"/>
    </xf>
    <xf numFmtId="4" fontId="11" fillId="2" borderId="1" xfId="0" applyNumberFormat="1" applyFont="1" applyFill="1" applyBorder="1" applyAlignment="1">
      <alignment wrapText="1"/>
    </xf>
    <xf numFmtId="2" fontId="11" fillId="2" borderId="1" xfId="0" applyNumberFormat="1" applyFont="1" applyFill="1" applyBorder="1" applyAlignment="1">
      <alignment wrapText="1"/>
    </xf>
    <xf numFmtId="0" fontId="11" fillId="0" borderId="0" xfId="0" applyFont="1" applyAlignment="1">
      <alignment wrapText="1"/>
    </xf>
    <xf numFmtId="0" fontId="2" fillId="0" borderId="0" xfId="0" applyFont="1" applyAlignment="1">
      <alignment horizontal="justify" vertical="center"/>
    </xf>
    <xf numFmtId="2" fontId="4" fillId="0" borderId="0" xfId="0" applyNumberFormat="1" applyFont="1" applyAlignment="1">
      <alignment wrapText="1"/>
    </xf>
    <xf numFmtId="2" fontId="6" fillId="0" borderId="0" xfId="0" applyNumberFormat="1" applyFont="1" applyAlignment="1">
      <alignment wrapText="1"/>
    </xf>
    <xf numFmtId="2" fontId="4" fillId="0" borderId="0" xfId="0" applyNumberFormat="1" applyFont="1" applyFill="1" applyBorder="1"/>
    <xf numFmtId="2" fontId="4" fillId="0" borderId="0" xfId="0" applyNumberFormat="1" applyFont="1" applyFill="1"/>
    <xf numFmtId="2" fontId="3" fillId="0" borderId="0" xfId="0" applyNumberFormat="1" applyFont="1" applyFill="1"/>
    <xf numFmtId="43" fontId="11" fillId="2" borderId="1" xfId="1" applyFont="1" applyFill="1" applyBorder="1" applyAlignment="1">
      <alignment wrapText="1"/>
    </xf>
    <xf numFmtId="43" fontId="4" fillId="0" borderId="0" xfId="1" applyFont="1" applyProtection="1">
      <protection locked="0"/>
    </xf>
    <xf numFmtId="43" fontId="4" fillId="0" borderId="0" xfId="1" applyFont="1" applyBorder="1"/>
    <xf numFmtId="0" fontId="5" fillId="0" borderId="0" xfId="0" applyFont="1" applyAlignment="1">
      <alignment horizontal="justify" vertical="center" wrapText="1"/>
    </xf>
    <xf numFmtId="0" fontId="6" fillId="0" borderId="0" xfId="0" applyFont="1" applyFill="1"/>
    <xf numFmtId="0" fontId="12" fillId="0" borderId="0" xfId="0" applyFont="1" applyAlignment="1">
      <alignment horizontal="justify" vertical="center"/>
    </xf>
    <xf numFmtId="0" fontId="13" fillId="0" borderId="0" xfId="0" applyFont="1" applyAlignment="1">
      <alignment horizontal="justify" vertical="center"/>
    </xf>
    <xf numFmtId="43" fontId="14" fillId="0" borderId="0" xfId="1" applyFont="1"/>
  </cellXfs>
  <cellStyles count="3">
    <cellStyle name="Millares" xfId="1" builtinId="3"/>
    <cellStyle name="Moneda" xfId="2"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www.cpv.enem.pl/es/45510000-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00"/>
  <sheetViews>
    <sheetView tabSelected="1" workbookViewId="0">
      <selection activeCell="K5" sqref="K5"/>
    </sheetView>
  </sheetViews>
  <sheetFormatPr baseColWidth="10" defaultRowHeight="11.25" x14ac:dyDescent="0.2"/>
  <cols>
    <col min="1" max="1" width="15.5703125" style="1" customWidth="1"/>
    <col min="2" max="2" width="4.140625" style="1" customWidth="1"/>
    <col min="3" max="3" width="6" style="1" customWidth="1"/>
    <col min="4" max="4" width="10.85546875" style="1" customWidth="1"/>
    <col min="5" max="5" width="9.5703125" style="1" customWidth="1"/>
    <col min="6" max="6" width="29.42578125" style="1" customWidth="1"/>
    <col min="7" max="7" width="17.140625" style="1" customWidth="1"/>
    <col min="8" max="8" width="12.5703125" style="1" customWidth="1"/>
    <col min="9" max="9" width="11.5703125" style="1" customWidth="1"/>
    <col min="10" max="10" width="14.140625" style="28" customWidth="1"/>
    <col min="11" max="12" width="13.85546875" style="28" customWidth="1"/>
    <col min="13" max="13" width="11.42578125" style="1"/>
    <col min="14" max="14" width="5" style="1" customWidth="1"/>
    <col min="15" max="15" width="9.42578125" style="5" bestFit="1" customWidth="1"/>
    <col min="16" max="16" width="11.42578125" style="1"/>
    <col min="17" max="17" width="12.7109375" style="1" customWidth="1"/>
    <col min="18" max="18" width="15.7109375" style="1" customWidth="1"/>
    <col min="19" max="19" width="10.42578125" style="1" customWidth="1"/>
    <col min="20" max="20" width="15.5703125" style="1" customWidth="1"/>
    <col min="21" max="21" width="13" style="1" customWidth="1"/>
    <col min="22" max="16384" width="11.42578125" style="1"/>
  </cols>
  <sheetData>
    <row r="1" spans="1:21" s="58" customFormat="1" ht="54" customHeight="1" x14ac:dyDescent="0.2">
      <c r="A1" s="55" t="s">
        <v>0</v>
      </c>
      <c r="B1" s="55" t="s">
        <v>1</v>
      </c>
      <c r="C1" s="55" t="s">
        <v>2</v>
      </c>
      <c r="D1" s="55" t="s">
        <v>3</v>
      </c>
      <c r="E1" s="55" t="s">
        <v>4</v>
      </c>
      <c r="F1" s="55" t="s">
        <v>5</v>
      </c>
      <c r="G1" s="55" t="s">
        <v>6</v>
      </c>
      <c r="H1" s="55" t="s">
        <v>7</v>
      </c>
      <c r="I1" s="55" t="s">
        <v>9</v>
      </c>
      <c r="J1" s="65" t="s">
        <v>420</v>
      </c>
      <c r="K1" s="65" t="s">
        <v>421</v>
      </c>
      <c r="L1" s="65" t="s">
        <v>424</v>
      </c>
      <c r="M1" s="55" t="s">
        <v>10</v>
      </c>
      <c r="N1" s="55" t="s">
        <v>11</v>
      </c>
      <c r="O1" s="57" t="s">
        <v>12</v>
      </c>
      <c r="P1" s="55" t="s">
        <v>13</v>
      </c>
      <c r="Q1" s="55" t="s">
        <v>419</v>
      </c>
      <c r="R1" s="55" t="s">
        <v>14</v>
      </c>
      <c r="S1" s="55" t="s">
        <v>15</v>
      </c>
      <c r="T1" s="55" t="s">
        <v>422</v>
      </c>
      <c r="U1" s="55" t="s">
        <v>423</v>
      </c>
    </row>
    <row r="2" spans="1:21" ht="44.25" customHeight="1" x14ac:dyDescent="0.2">
      <c r="A2" s="1" t="s">
        <v>425</v>
      </c>
      <c r="B2" s="1" t="s">
        <v>17</v>
      </c>
      <c r="C2" s="1" t="s">
        <v>18</v>
      </c>
      <c r="D2" s="1" t="s">
        <v>19</v>
      </c>
      <c r="E2" s="1" t="s">
        <v>20</v>
      </c>
      <c r="F2" s="2" t="s">
        <v>426</v>
      </c>
      <c r="G2" s="2" t="s">
        <v>473</v>
      </c>
      <c r="H2" s="1" t="s">
        <v>23</v>
      </c>
      <c r="I2" s="1" t="s">
        <v>24</v>
      </c>
      <c r="J2" s="28">
        <v>1194.8900000000001</v>
      </c>
      <c r="K2" s="28">
        <v>1157</v>
      </c>
      <c r="L2" s="28">
        <f>+J2-K2</f>
        <v>37.8900000000001</v>
      </c>
      <c r="M2" s="1" t="s">
        <v>25</v>
      </c>
      <c r="N2" s="1" t="s">
        <v>26</v>
      </c>
      <c r="O2" s="5">
        <v>0.1</v>
      </c>
      <c r="P2" s="1">
        <v>3</v>
      </c>
      <c r="Q2" s="9">
        <v>44572</v>
      </c>
      <c r="R2" s="12" t="s">
        <v>427</v>
      </c>
      <c r="S2" s="1" t="s">
        <v>428</v>
      </c>
      <c r="T2" s="4">
        <v>1194.8900000000001</v>
      </c>
      <c r="U2" s="4">
        <v>1157</v>
      </c>
    </row>
    <row r="3" spans="1:21" ht="35.25" customHeight="1" x14ac:dyDescent="0.2">
      <c r="A3" s="1" t="s">
        <v>16</v>
      </c>
      <c r="B3" s="1" t="s">
        <v>17</v>
      </c>
      <c r="C3" s="1" t="s">
        <v>18</v>
      </c>
      <c r="D3" s="1" t="s">
        <v>19</v>
      </c>
      <c r="E3" s="1" t="s">
        <v>20</v>
      </c>
      <c r="F3" s="2" t="s">
        <v>21</v>
      </c>
      <c r="G3" s="2" t="s">
        <v>22</v>
      </c>
      <c r="H3" s="1" t="s">
        <v>23</v>
      </c>
      <c r="I3" s="1" t="s">
        <v>24</v>
      </c>
      <c r="J3" s="27">
        <v>15689.41</v>
      </c>
      <c r="K3" s="66">
        <v>14663</v>
      </c>
      <c r="L3" s="28">
        <f>+J3-K3</f>
        <v>1026.4099999999999</v>
      </c>
      <c r="M3" s="1" t="s">
        <v>25</v>
      </c>
      <c r="N3" s="1" t="s">
        <v>26</v>
      </c>
      <c r="O3" s="5">
        <v>3</v>
      </c>
      <c r="P3" s="1">
        <v>4</v>
      </c>
      <c r="Q3" s="9">
        <v>44581</v>
      </c>
      <c r="R3" s="1" t="s">
        <v>27</v>
      </c>
      <c r="S3" s="1" t="s">
        <v>28</v>
      </c>
      <c r="T3" s="13">
        <v>15689.41</v>
      </c>
      <c r="U3" s="11">
        <v>14663</v>
      </c>
    </row>
    <row r="4" spans="1:21" ht="37.5" customHeight="1" x14ac:dyDescent="0.2">
      <c r="A4" s="1" t="s">
        <v>496</v>
      </c>
      <c r="B4" s="1" t="s">
        <v>17</v>
      </c>
      <c r="C4" s="1" t="s">
        <v>18</v>
      </c>
      <c r="D4" s="1" t="s">
        <v>19</v>
      </c>
      <c r="E4" s="1" t="s">
        <v>497</v>
      </c>
      <c r="F4" s="2" t="s">
        <v>21</v>
      </c>
      <c r="G4" s="2" t="s">
        <v>22</v>
      </c>
      <c r="H4" s="1" t="s">
        <v>23</v>
      </c>
      <c r="I4" s="1" t="s">
        <v>24</v>
      </c>
      <c r="J4" s="26">
        <f>+K4+L4</f>
        <v>10801.543</v>
      </c>
      <c r="K4" s="26">
        <v>10094.9</v>
      </c>
      <c r="L4" s="27">
        <f>+K4*0.07</f>
        <v>706.64300000000003</v>
      </c>
      <c r="M4" s="1" t="s">
        <v>25</v>
      </c>
      <c r="N4" s="1" t="s">
        <v>26</v>
      </c>
      <c r="O4" s="5">
        <v>3</v>
      </c>
      <c r="P4" s="1">
        <v>3</v>
      </c>
      <c r="Q4" s="24">
        <v>44657</v>
      </c>
      <c r="R4" s="1" t="s">
        <v>498</v>
      </c>
      <c r="S4" s="1" t="s">
        <v>499</v>
      </c>
      <c r="T4" s="26">
        <f>+U4+V4</f>
        <v>10094.9</v>
      </c>
      <c r="U4" s="26">
        <v>10094.9</v>
      </c>
    </row>
    <row r="5" spans="1:21" ht="56.25" x14ac:dyDescent="0.2">
      <c r="A5" s="1" t="s">
        <v>500</v>
      </c>
      <c r="B5" s="1" t="s">
        <v>17</v>
      </c>
      <c r="C5" s="1" t="s">
        <v>18</v>
      </c>
      <c r="D5" s="1" t="s">
        <v>19</v>
      </c>
      <c r="E5" s="1" t="s">
        <v>497</v>
      </c>
      <c r="F5" s="2" t="s">
        <v>501</v>
      </c>
      <c r="G5" s="2" t="s">
        <v>1697</v>
      </c>
      <c r="H5" s="1" t="s">
        <v>41</v>
      </c>
      <c r="I5" s="1" t="s">
        <v>24</v>
      </c>
      <c r="J5" s="28">
        <v>150</v>
      </c>
      <c r="K5" s="28">
        <v>150</v>
      </c>
      <c r="L5" s="28">
        <v>10.5</v>
      </c>
      <c r="M5" s="1" t="s">
        <v>25</v>
      </c>
      <c r="N5" s="1" t="s">
        <v>26</v>
      </c>
      <c r="O5" s="5">
        <v>0.01</v>
      </c>
      <c r="P5" s="1">
        <v>0</v>
      </c>
      <c r="Q5" s="24">
        <v>44659</v>
      </c>
      <c r="R5" s="14" t="s">
        <v>502</v>
      </c>
      <c r="S5" s="7" t="s">
        <v>503</v>
      </c>
      <c r="T5" s="28">
        <v>150</v>
      </c>
      <c r="U5" s="28">
        <v>150</v>
      </c>
    </row>
    <row r="6" spans="1:21" ht="56.25" x14ac:dyDescent="0.2">
      <c r="A6" s="1" t="s">
        <v>504</v>
      </c>
      <c r="B6" s="1" t="s">
        <v>17</v>
      </c>
      <c r="C6" s="1" t="s">
        <v>18</v>
      </c>
      <c r="D6" s="1" t="s">
        <v>19</v>
      </c>
      <c r="E6" s="1" t="s">
        <v>497</v>
      </c>
      <c r="F6" s="2" t="s">
        <v>501</v>
      </c>
      <c r="G6" s="2" t="s">
        <v>1697</v>
      </c>
      <c r="H6" s="1" t="s">
        <v>41</v>
      </c>
      <c r="I6" s="1" t="s">
        <v>24</v>
      </c>
      <c r="J6" s="27">
        <v>143</v>
      </c>
      <c r="K6" s="27">
        <v>143</v>
      </c>
      <c r="L6" s="27">
        <v>10.01</v>
      </c>
      <c r="M6" s="1" t="s">
        <v>25</v>
      </c>
      <c r="N6" s="1" t="s">
        <v>26</v>
      </c>
      <c r="O6" s="5">
        <v>0.01</v>
      </c>
      <c r="P6" s="1">
        <v>0</v>
      </c>
      <c r="Q6" s="24">
        <v>44659</v>
      </c>
      <c r="R6" s="1" t="s">
        <v>505</v>
      </c>
      <c r="S6" s="1" t="s">
        <v>506</v>
      </c>
      <c r="T6" s="27">
        <v>143</v>
      </c>
      <c r="U6" s="27">
        <v>143</v>
      </c>
    </row>
    <row r="7" spans="1:21" ht="45" x14ac:dyDescent="0.2">
      <c r="A7" s="1" t="s">
        <v>507</v>
      </c>
      <c r="B7" s="1" t="s">
        <v>17</v>
      </c>
      <c r="C7" s="1" t="s">
        <v>18</v>
      </c>
      <c r="D7" s="1" t="s">
        <v>19</v>
      </c>
      <c r="E7" s="1" t="s">
        <v>497</v>
      </c>
      <c r="F7" s="2" t="s">
        <v>508</v>
      </c>
      <c r="G7" s="2" t="s">
        <v>509</v>
      </c>
      <c r="H7" s="1" t="s">
        <v>41</v>
      </c>
      <c r="I7" s="1" t="s">
        <v>24</v>
      </c>
      <c r="J7" s="28">
        <v>269</v>
      </c>
      <c r="K7" s="28">
        <v>269</v>
      </c>
      <c r="L7" s="28">
        <f>+J7-K7</f>
        <v>0</v>
      </c>
      <c r="M7" s="1" t="s">
        <v>25</v>
      </c>
      <c r="N7" s="1" t="s">
        <v>26</v>
      </c>
      <c r="O7" s="5">
        <v>0.01</v>
      </c>
      <c r="P7" s="1">
        <v>0</v>
      </c>
      <c r="Q7" s="9">
        <v>44680</v>
      </c>
      <c r="R7" s="1" t="s">
        <v>510</v>
      </c>
      <c r="S7" s="1" t="s">
        <v>511</v>
      </c>
      <c r="T7" s="28">
        <v>269</v>
      </c>
      <c r="U7" s="28">
        <v>269</v>
      </c>
    </row>
    <row r="8" spans="1:21" ht="45" x14ac:dyDescent="0.2">
      <c r="A8" s="1" t="s">
        <v>512</v>
      </c>
      <c r="B8" s="1" t="s">
        <v>17</v>
      </c>
      <c r="C8" s="1" t="s">
        <v>18</v>
      </c>
      <c r="D8" s="1" t="s">
        <v>19</v>
      </c>
      <c r="E8" s="1" t="s">
        <v>497</v>
      </c>
      <c r="F8" s="2" t="s">
        <v>513</v>
      </c>
      <c r="G8" s="2" t="s">
        <v>22</v>
      </c>
      <c r="H8" s="1" t="s">
        <v>23</v>
      </c>
      <c r="I8" s="1" t="s">
        <v>24</v>
      </c>
      <c r="J8" s="26">
        <f>+K8+L8</f>
        <v>8771.6566999999995</v>
      </c>
      <c r="K8" s="26">
        <v>8197.81</v>
      </c>
      <c r="L8" s="26">
        <f>+K8*7/100</f>
        <v>573.84669999999994</v>
      </c>
      <c r="M8" s="1" t="s">
        <v>25</v>
      </c>
      <c r="N8" s="1" t="s">
        <v>26</v>
      </c>
      <c r="O8" s="5">
        <v>3</v>
      </c>
      <c r="P8" s="1">
        <v>3</v>
      </c>
      <c r="Q8" s="9">
        <v>44719</v>
      </c>
      <c r="R8" s="1" t="s">
        <v>514</v>
      </c>
      <c r="S8" s="1" t="s">
        <v>515</v>
      </c>
      <c r="T8" s="26">
        <f>+U8+V8</f>
        <v>8197.81</v>
      </c>
      <c r="U8" s="26">
        <v>8197.81</v>
      </c>
    </row>
    <row r="9" spans="1:21" ht="45" x14ac:dyDescent="0.2">
      <c r="A9" s="1" t="s">
        <v>512</v>
      </c>
      <c r="B9" s="1" t="s">
        <v>17</v>
      </c>
      <c r="C9" s="1" t="s">
        <v>18</v>
      </c>
      <c r="D9" s="1" t="s">
        <v>19</v>
      </c>
      <c r="E9" s="1" t="s">
        <v>497</v>
      </c>
      <c r="F9" s="2" t="s">
        <v>513</v>
      </c>
      <c r="G9" s="2" t="s">
        <v>22</v>
      </c>
      <c r="H9" s="1" t="s">
        <v>23</v>
      </c>
      <c r="I9" s="1" t="s">
        <v>24</v>
      </c>
      <c r="J9" s="26">
        <f>+K9+L9</f>
        <v>16049.465</v>
      </c>
      <c r="K9" s="26">
        <v>14999.5</v>
      </c>
      <c r="L9" s="27">
        <f>+K9*0.07</f>
        <v>1049.9650000000001</v>
      </c>
      <c r="M9" s="1" t="s">
        <v>25</v>
      </c>
      <c r="N9" s="1" t="s">
        <v>26</v>
      </c>
      <c r="O9" s="5">
        <v>3</v>
      </c>
      <c r="P9" s="1">
        <v>3</v>
      </c>
      <c r="Q9" s="24">
        <v>44719</v>
      </c>
      <c r="R9" s="1" t="s">
        <v>514</v>
      </c>
      <c r="S9" s="1" t="s">
        <v>515</v>
      </c>
      <c r="T9" s="26">
        <f>+U9+V9</f>
        <v>14999.5</v>
      </c>
      <c r="U9" s="26">
        <v>14999.5</v>
      </c>
    </row>
    <row r="10" spans="1:21" ht="33.75" x14ac:dyDescent="0.2">
      <c r="A10" s="1" t="s">
        <v>516</v>
      </c>
      <c r="B10" s="1" t="s">
        <v>17</v>
      </c>
      <c r="C10" s="1" t="s">
        <v>18</v>
      </c>
      <c r="D10" s="1" t="s">
        <v>19</v>
      </c>
      <c r="E10" s="1" t="s">
        <v>497</v>
      </c>
      <c r="F10" s="2" t="s">
        <v>517</v>
      </c>
      <c r="G10" s="2" t="s">
        <v>473</v>
      </c>
      <c r="H10" s="1" t="s">
        <v>23</v>
      </c>
      <c r="I10" s="1" t="s">
        <v>24</v>
      </c>
      <c r="J10" s="28">
        <v>886.13</v>
      </c>
      <c r="K10" s="28">
        <v>860.32</v>
      </c>
      <c r="L10" s="28">
        <f>+J10-K10</f>
        <v>25.809999999999945</v>
      </c>
      <c r="M10" s="1" t="s">
        <v>25</v>
      </c>
      <c r="N10" s="1" t="s">
        <v>26</v>
      </c>
      <c r="O10" s="5">
        <v>0.5</v>
      </c>
      <c r="P10" s="1">
        <v>0</v>
      </c>
      <c r="Q10" s="9">
        <v>44735</v>
      </c>
      <c r="R10" s="1" t="s">
        <v>427</v>
      </c>
      <c r="S10" s="1" t="s">
        <v>428</v>
      </c>
      <c r="T10" s="28">
        <v>886.13</v>
      </c>
      <c r="U10" s="28">
        <v>860.32</v>
      </c>
    </row>
    <row r="11" spans="1:21" ht="45" x14ac:dyDescent="0.2">
      <c r="A11" s="1" t="s">
        <v>518</v>
      </c>
      <c r="B11" s="1" t="s">
        <v>17</v>
      </c>
      <c r="C11" s="1" t="s">
        <v>18</v>
      </c>
      <c r="D11" s="1" t="s">
        <v>19</v>
      </c>
      <c r="E11" s="1" t="s">
        <v>497</v>
      </c>
      <c r="F11" s="2" t="s">
        <v>519</v>
      </c>
      <c r="G11" s="2" t="s">
        <v>520</v>
      </c>
      <c r="H11" s="1" t="s">
        <v>41</v>
      </c>
      <c r="I11" s="1" t="s">
        <v>24</v>
      </c>
      <c r="J11" s="27">
        <v>2889</v>
      </c>
      <c r="K11" s="27">
        <v>2700</v>
      </c>
      <c r="L11" s="27">
        <f>+J11-K11</f>
        <v>189</v>
      </c>
      <c r="M11" s="1" t="s">
        <v>25</v>
      </c>
      <c r="N11" s="1" t="s">
        <v>26</v>
      </c>
      <c r="O11" s="5">
        <v>12</v>
      </c>
      <c r="P11" s="1">
        <v>0</v>
      </c>
      <c r="Q11" s="9">
        <v>44735</v>
      </c>
      <c r="R11" s="1" t="s">
        <v>521</v>
      </c>
      <c r="S11" s="1" t="s">
        <v>522</v>
      </c>
      <c r="T11" s="27">
        <v>2889</v>
      </c>
      <c r="U11" s="27">
        <v>2700</v>
      </c>
    </row>
    <row r="12" spans="1:21" ht="33.75" x14ac:dyDescent="0.2">
      <c r="A12" s="1" t="s">
        <v>1206</v>
      </c>
      <c r="B12" s="1" t="s">
        <v>17</v>
      </c>
      <c r="C12" s="1" t="s">
        <v>18</v>
      </c>
      <c r="D12" s="1" t="s">
        <v>19</v>
      </c>
      <c r="E12" s="1" t="s">
        <v>863</v>
      </c>
      <c r="F12" s="2" t="s">
        <v>1207</v>
      </c>
      <c r="G12" s="2" t="s">
        <v>356</v>
      </c>
      <c r="H12" s="46" t="s">
        <v>41</v>
      </c>
      <c r="I12" s="1" t="s">
        <v>24</v>
      </c>
      <c r="J12" s="28">
        <v>3161.85</v>
      </c>
      <c r="K12" s="28">
        <v>2955</v>
      </c>
      <c r="L12" s="28">
        <v>206.85</v>
      </c>
      <c r="M12" s="28" t="s">
        <v>25</v>
      </c>
      <c r="N12" s="1" t="s">
        <v>26</v>
      </c>
      <c r="O12" s="5">
        <v>12</v>
      </c>
      <c r="P12" s="5">
        <v>0</v>
      </c>
      <c r="Q12" s="9">
        <v>44839</v>
      </c>
      <c r="R12" s="24" t="s">
        <v>1208</v>
      </c>
      <c r="S12" s="1" t="s">
        <v>1209</v>
      </c>
      <c r="T12" s="1">
        <v>3161.85</v>
      </c>
      <c r="U12" s="28">
        <v>2955</v>
      </c>
    </row>
    <row r="13" spans="1:21" ht="45" x14ac:dyDescent="0.2">
      <c r="A13" s="1" t="s">
        <v>1210</v>
      </c>
      <c r="B13" s="1" t="s">
        <v>17</v>
      </c>
      <c r="C13" s="1" t="s">
        <v>18</v>
      </c>
      <c r="D13" s="1" t="s">
        <v>19</v>
      </c>
      <c r="E13" s="1" t="s">
        <v>863</v>
      </c>
      <c r="F13" s="2" t="s">
        <v>1211</v>
      </c>
      <c r="G13" s="2" t="s">
        <v>1742</v>
      </c>
      <c r="H13" s="46" t="s">
        <v>41</v>
      </c>
      <c r="I13" s="1" t="s">
        <v>24</v>
      </c>
      <c r="J13" s="28">
        <v>191</v>
      </c>
      <c r="K13" s="28">
        <v>178.5</v>
      </c>
      <c r="L13" s="28">
        <v>12.5</v>
      </c>
      <c r="M13" s="28" t="s">
        <v>25</v>
      </c>
      <c r="N13" s="1" t="s">
        <v>26</v>
      </c>
      <c r="O13" s="5">
        <v>0.01</v>
      </c>
      <c r="P13" s="5">
        <v>1</v>
      </c>
      <c r="Q13" s="9">
        <v>44874</v>
      </c>
      <c r="R13" s="24" t="s">
        <v>1212</v>
      </c>
      <c r="S13" s="1" t="s">
        <v>1213</v>
      </c>
      <c r="T13" s="1">
        <v>191</v>
      </c>
      <c r="U13" s="28">
        <v>178.5</v>
      </c>
    </row>
    <row r="14" spans="1:21" ht="33.75" x14ac:dyDescent="0.2">
      <c r="A14" s="1" t="s">
        <v>1214</v>
      </c>
      <c r="B14" s="1" t="s">
        <v>17</v>
      </c>
      <c r="C14" s="1" t="s">
        <v>18</v>
      </c>
      <c r="D14" s="1" t="s">
        <v>19</v>
      </c>
      <c r="E14" s="1" t="s">
        <v>863</v>
      </c>
      <c r="F14" s="2" t="s">
        <v>1215</v>
      </c>
      <c r="G14" s="2" t="s">
        <v>1216</v>
      </c>
      <c r="H14" s="46" t="s">
        <v>41</v>
      </c>
      <c r="I14" s="1" t="s">
        <v>24</v>
      </c>
      <c r="J14" s="28">
        <v>1712</v>
      </c>
      <c r="K14" s="28">
        <v>1600</v>
      </c>
      <c r="L14" s="28">
        <v>112</v>
      </c>
      <c r="M14" s="28" t="s">
        <v>25</v>
      </c>
      <c r="N14" s="1" t="s">
        <v>26</v>
      </c>
      <c r="O14" s="5">
        <v>0.01</v>
      </c>
      <c r="P14" s="5">
        <v>1</v>
      </c>
      <c r="Q14" s="9">
        <v>44874</v>
      </c>
      <c r="R14" s="24" t="s">
        <v>1212</v>
      </c>
      <c r="S14" s="1" t="s">
        <v>1213</v>
      </c>
      <c r="T14" s="1">
        <v>1712</v>
      </c>
      <c r="U14" s="28">
        <v>1600</v>
      </c>
    </row>
    <row r="15" spans="1:21" ht="45" x14ac:dyDescent="0.2">
      <c r="A15" s="1" t="s">
        <v>1217</v>
      </c>
      <c r="B15" s="1" t="s">
        <v>17</v>
      </c>
      <c r="C15" s="1" t="s">
        <v>18</v>
      </c>
      <c r="D15" s="1" t="s">
        <v>19</v>
      </c>
      <c r="E15" s="1" t="s">
        <v>863</v>
      </c>
      <c r="F15" s="2" t="s">
        <v>1218</v>
      </c>
      <c r="G15" s="2" t="s">
        <v>22</v>
      </c>
      <c r="H15" s="46" t="s">
        <v>41</v>
      </c>
      <c r="I15" s="1" t="s">
        <v>24</v>
      </c>
      <c r="J15" s="28">
        <v>12190.03</v>
      </c>
      <c r="K15" s="28">
        <v>11336.73</v>
      </c>
      <c r="L15" s="28">
        <v>853.3</v>
      </c>
      <c r="M15" s="28" t="s">
        <v>25</v>
      </c>
      <c r="N15" s="1" t="s">
        <v>26</v>
      </c>
      <c r="O15" s="5">
        <v>2</v>
      </c>
      <c r="P15" s="5">
        <v>3</v>
      </c>
      <c r="Q15" s="9">
        <v>44876</v>
      </c>
      <c r="R15" s="24" t="s">
        <v>1219</v>
      </c>
      <c r="S15" s="1" t="s">
        <v>1220</v>
      </c>
      <c r="T15" s="1">
        <v>12190.03</v>
      </c>
      <c r="U15" s="28">
        <v>11336.73</v>
      </c>
    </row>
    <row r="16" spans="1:21" ht="56.25" x14ac:dyDescent="0.2">
      <c r="A16" s="1" t="s">
        <v>1221</v>
      </c>
      <c r="B16" s="1" t="s">
        <v>17</v>
      </c>
      <c r="C16" s="1" t="s">
        <v>18</v>
      </c>
      <c r="D16" s="1" t="s">
        <v>19</v>
      </c>
      <c r="E16" s="1" t="s">
        <v>863</v>
      </c>
      <c r="F16" s="2" t="s">
        <v>1222</v>
      </c>
      <c r="G16" s="2" t="s">
        <v>1743</v>
      </c>
      <c r="H16" s="46" t="s">
        <v>41</v>
      </c>
      <c r="I16" s="1" t="s">
        <v>24</v>
      </c>
      <c r="J16" s="28">
        <v>5129.05</v>
      </c>
      <c r="K16" s="28">
        <v>4793.5</v>
      </c>
      <c r="L16" s="28">
        <v>335.55</v>
      </c>
      <c r="M16" s="28" t="s">
        <v>25</v>
      </c>
      <c r="N16" s="1" t="s">
        <v>26</v>
      </c>
      <c r="O16" s="5">
        <v>0.01</v>
      </c>
      <c r="P16" s="5">
        <v>3</v>
      </c>
      <c r="Q16" s="9">
        <v>44916</v>
      </c>
      <c r="R16" s="24" t="s">
        <v>1223</v>
      </c>
      <c r="S16" s="1" t="s">
        <v>1224</v>
      </c>
      <c r="T16" s="1">
        <v>5129.05</v>
      </c>
      <c r="U16" s="28">
        <v>4793.5</v>
      </c>
    </row>
    <row r="17" spans="1:21" ht="33.75" x14ac:dyDescent="0.2">
      <c r="A17" s="1" t="s">
        <v>1225</v>
      </c>
      <c r="B17" s="1" t="s">
        <v>17</v>
      </c>
      <c r="C17" s="1" t="s">
        <v>18</v>
      </c>
      <c r="D17" s="1" t="s">
        <v>19</v>
      </c>
      <c r="E17" s="1" t="s">
        <v>863</v>
      </c>
      <c r="F17" s="2" t="s">
        <v>1226</v>
      </c>
      <c r="G17" s="2" t="s">
        <v>1227</v>
      </c>
      <c r="H17" s="46" t="s">
        <v>23</v>
      </c>
      <c r="I17" s="1" t="s">
        <v>24</v>
      </c>
      <c r="J17" s="28">
        <v>4404.12</v>
      </c>
      <c r="K17" s="28">
        <v>4116</v>
      </c>
      <c r="L17" s="28">
        <v>288.12</v>
      </c>
      <c r="M17" s="28" t="s">
        <v>25</v>
      </c>
      <c r="N17" s="1" t="s">
        <v>26</v>
      </c>
      <c r="O17" s="5">
        <v>0.01</v>
      </c>
      <c r="P17" s="5">
        <v>3</v>
      </c>
      <c r="Q17" s="9">
        <v>44916</v>
      </c>
      <c r="R17" s="24" t="s">
        <v>1223</v>
      </c>
      <c r="S17" s="1" t="s">
        <v>1224</v>
      </c>
      <c r="T17" s="1">
        <v>4404.12</v>
      </c>
      <c r="U17" s="28">
        <v>4116</v>
      </c>
    </row>
    <row r="18" spans="1:21" ht="45" x14ac:dyDescent="0.2">
      <c r="A18" s="1" t="s">
        <v>1228</v>
      </c>
      <c r="B18" s="1" t="s">
        <v>17</v>
      </c>
      <c r="C18" s="1" t="s">
        <v>18</v>
      </c>
      <c r="D18" s="1" t="s">
        <v>19</v>
      </c>
      <c r="E18" s="1" t="s">
        <v>863</v>
      </c>
      <c r="F18" s="2" t="s">
        <v>1218</v>
      </c>
      <c r="G18" s="2" t="s">
        <v>22</v>
      </c>
      <c r="H18" s="46" t="s">
        <v>23</v>
      </c>
      <c r="I18" s="1" t="s">
        <v>24</v>
      </c>
      <c r="J18" s="28">
        <v>3547.49</v>
      </c>
      <c r="K18" s="28">
        <v>3315.4</v>
      </c>
      <c r="L18" s="28">
        <v>232.09</v>
      </c>
      <c r="M18" s="28" t="s">
        <v>25</v>
      </c>
      <c r="N18" s="1" t="s">
        <v>26</v>
      </c>
      <c r="O18" s="5">
        <v>1</v>
      </c>
      <c r="P18" s="5">
        <v>3</v>
      </c>
      <c r="Q18" s="9">
        <v>44916</v>
      </c>
      <c r="R18" s="24" t="s">
        <v>1229</v>
      </c>
      <c r="S18" s="1" t="s">
        <v>1230</v>
      </c>
      <c r="T18" s="1">
        <v>3547.49</v>
      </c>
      <c r="U18" s="28">
        <v>3315.4</v>
      </c>
    </row>
    <row r="19" spans="1:21" ht="56.25" x14ac:dyDescent="0.2">
      <c r="A19" s="1" t="s">
        <v>450</v>
      </c>
      <c r="B19" s="1" t="s">
        <v>17</v>
      </c>
      <c r="C19" s="1" t="s">
        <v>18</v>
      </c>
      <c r="D19" s="1" t="s">
        <v>19</v>
      </c>
      <c r="E19" s="1" t="s">
        <v>20</v>
      </c>
      <c r="F19" s="2" t="s">
        <v>451</v>
      </c>
      <c r="G19" s="2" t="s">
        <v>77</v>
      </c>
      <c r="H19" s="1" t="s">
        <v>23</v>
      </c>
      <c r="I19" s="1" t="s">
        <v>24</v>
      </c>
      <c r="J19" s="28">
        <v>2354</v>
      </c>
      <c r="K19" s="28">
        <v>2200</v>
      </c>
      <c r="L19" s="28">
        <f t="shared" ref="L19:L29" si="0">+J19-K19</f>
        <v>154</v>
      </c>
      <c r="M19" s="1" t="s">
        <v>25</v>
      </c>
      <c r="N19" s="1" t="s">
        <v>26</v>
      </c>
      <c r="O19" s="5">
        <v>3</v>
      </c>
      <c r="P19" s="1">
        <v>3</v>
      </c>
      <c r="Q19" s="9">
        <v>44571</v>
      </c>
      <c r="R19" s="12" t="s">
        <v>78</v>
      </c>
      <c r="S19" s="1" t="s">
        <v>79</v>
      </c>
      <c r="T19" s="4">
        <v>2354</v>
      </c>
      <c r="U19" s="4">
        <v>2200</v>
      </c>
    </row>
    <row r="20" spans="1:21" ht="45" x14ac:dyDescent="0.2">
      <c r="A20" s="1" t="s">
        <v>452</v>
      </c>
      <c r="B20" s="1" t="s">
        <v>17</v>
      </c>
      <c r="C20" s="1" t="s">
        <v>18</v>
      </c>
      <c r="D20" s="1" t="s">
        <v>19</v>
      </c>
      <c r="E20" s="1" t="s">
        <v>20</v>
      </c>
      <c r="F20" s="2" t="s">
        <v>453</v>
      </c>
      <c r="G20" s="2" t="s">
        <v>70</v>
      </c>
      <c r="H20" s="1" t="s">
        <v>41</v>
      </c>
      <c r="I20" s="1" t="s">
        <v>24</v>
      </c>
      <c r="J20" s="28">
        <v>4996.8100000000004</v>
      </c>
      <c r="K20" s="28">
        <v>4669.92</v>
      </c>
      <c r="L20" s="28">
        <f t="shared" si="0"/>
        <v>326.89000000000033</v>
      </c>
      <c r="M20" s="1" t="s">
        <v>25</v>
      </c>
      <c r="N20" s="1" t="s">
        <v>26</v>
      </c>
      <c r="O20" s="5">
        <v>3</v>
      </c>
      <c r="P20" s="1">
        <v>3</v>
      </c>
      <c r="Q20" s="9">
        <v>44571</v>
      </c>
      <c r="R20" s="12" t="s">
        <v>483</v>
      </c>
      <c r="S20" s="1" t="s">
        <v>454</v>
      </c>
      <c r="T20" s="4">
        <v>4996.8100000000004</v>
      </c>
      <c r="U20" s="4">
        <v>4669.92</v>
      </c>
    </row>
    <row r="21" spans="1:21" ht="22.5" x14ac:dyDescent="0.2">
      <c r="A21" s="1" t="s">
        <v>455</v>
      </c>
      <c r="B21" s="1" t="s">
        <v>17</v>
      </c>
      <c r="C21" s="1" t="s">
        <v>18</v>
      </c>
      <c r="D21" s="1" t="s">
        <v>19</v>
      </c>
      <c r="E21" s="1" t="s">
        <v>20</v>
      </c>
      <c r="F21" s="2" t="s">
        <v>456</v>
      </c>
      <c r="G21" s="2" t="s">
        <v>70</v>
      </c>
      <c r="H21" s="1" t="s">
        <v>23</v>
      </c>
      <c r="I21" s="1" t="s">
        <v>24</v>
      </c>
      <c r="J21" s="28">
        <v>2870.35</v>
      </c>
      <c r="K21" s="28">
        <v>2673.48</v>
      </c>
      <c r="L21" s="28">
        <f t="shared" si="0"/>
        <v>196.86999999999989</v>
      </c>
      <c r="M21" s="1" t="s">
        <v>25</v>
      </c>
      <c r="N21" s="1" t="s">
        <v>26</v>
      </c>
      <c r="O21" s="5">
        <v>3</v>
      </c>
      <c r="P21" s="1">
        <v>3</v>
      </c>
      <c r="Q21" s="9">
        <v>44571</v>
      </c>
      <c r="R21" s="12" t="s">
        <v>71</v>
      </c>
      <c r="S21" s="1" t="s">
        <v>72</v>
      </c>
      <c r="T21" s="4">
        <v>2870.35</v>
      </c>
      <c r="U21" s="4">
        <v>2673.48</v>
      </c>
    </row>
    <row r="22" spans="1:21" ht="22.5" x14ac:dyDescent="0.2">
      <c r="A22" s="1" t="s">
        <v>457</v>
      </c>
      <c r="B22" s="1" t="s">
        <v>17</v>
      </c>
      <c r="C22" s="1" t="s">
        <v>18</v>
      </c>
      <c r="D22" s="1" t="s">
        <v>19</v>
      </c>
      <c r="E22" s="1" t="s">
        <v>20</v>
      </c>
      <c r="F22" s="2" t="s">
        <v>74</v>
      </c>
      <c r="G22" s="2" t="s">
        <v>70</v>
      </c>
      <c r="H22" s="1" t="s">
        <v>23</v>
      </c>
      <c r="I22" s="1" t="s">
        <v>24</v>
      </c>
      <c r="J22" s="28">
        <v>3033.45</v>
      </c>
      <c r="K22" s="28">
        <v>2835</v>
      </c>
      <c r="L22" s="28">
        <f t="shared" si="0"/>
        <v>198.44999999999982</v>
      </c>
      <c r="M22" s="1" t="s">
        <v>25</v>
      </c>
      <c r="N22" s="1" t="s">
        <v>26</v>
      </c>
      <c r="O22" s="5">
        <v>3</v>
      </c>
      <c r="P22" s="1">
        <v>3</v>
      </c>
      <c r="Q22" s="9">
        <v>44571</v>
      </c>
      <c r="R22" s="12" t="s">
        <v>71</v>
      </c>
      <c r="S22" s="1" t="s">
        <v>72</v>
      </c>
      <c r="T22" s="4">
        <v>3033.45</v>
      </c>
      <c r="U22" s="4">
        <v>2835</v>
      </c>
    </row>
    <row r="23" spans="1:21" ht="22.5" x14ac:dyDescent="0.2">
      <c r="A23" s="1" t="s">
        <v>458</v>
      </c>
      <c r="B23" s="1" t="s">
        <v>17</v>
      </c>
      <c r="C23" s="1" t="s">
        <v>18</v>
      </c>
      <c r="D23" s="1" t="s">
        <v>19</v>
      </c>
      <c r="E23" s="1" t="s">
        <v>20</v>
      </c>
      <c r="F23" s="2" t="s">
        <v>459</v>
      </c>
      <c r="G23" s="2" t="s">
        <v>484</v>
      </c>
      <c r="H23" s="1" t="s">
        <v>23</v>
      </c>
      <c r="I23" s="1" t="s">
        <v>24</v>
      </c>
      <c r="J23" s="28">
        <v>1604.89</v>
      </c>
      <c r="K23" s="28">
        <v>1499.9</v>
      </c>
      <c r="L23" s="28">
        <f t="shared" si="0"/>
        <v>104.99000000000001</v>
      </c>
      <c r="M23" s="1" t="s">
        <v>25</v>
      </c>
      <c r="N23" s="1" t="s">
        <v>26</v>
      </c>
      <c r="O23" s="5">
        <v>3</v>
      </c>
      <c r="P23" s="1">
        <v>3</v>
      </c>
      <c r="Q23" s="9">
        <v>44571</v>
      </c>
      <c r="R23" s="12" t="s">
        <v>485</v>
      </c>
      <c r="S23" s="1" t="s">
        <v>460</v>
      </c>
      <c r="T23" s="4">
        <v>1604.89</v>
      </c>
      <c r="U23" s="4">
        <v>1499.9</v>
      </c>
    </row>
    <row r="24" spans="1:21" ht="67.5" x14ac:dyDescent="0.2">
      <c r="A24" s="1" t="s">
        <v>461</v>
      </c>
      <c r="B24" s="1" t="s">
        <v>17</v>
      </c>
      <c r="C24" s="1" t="s">
        <v>18</v>
      </c>
      <c r="D24" s="1" t="s">
        <v>19</v>
      </c>
      <c r="E24" s="1" t="s">
        <v>20</v>
      </c>
      <c r="F24" s="2" t="s">
        <v>462</v>
      </c>
      <c r="G24" s="2" t="s">
        <v>98</v>
      </c>
      <c r="H24" s="1" t="s">
        <v>23</v>
      </c>
      <c r="I24" s="1" t="s">
        <v>24</v>
      </c>
      <c r="J24" s="28">
        <v>2548.44</v>
      </c>
      <c r="K24" s="28">
        <v>2384.8000000000002</v>
      </c>
      <c r="L24" s="28">
        <f t="shared" si="0"/>
        <v>163.63999999999987</v>
      </c>
      <c r="M24" s="1" t="s">
        <v>25</v>
      </c>
      <c r="N24" s="1" t="s">
        <v>26</v>
      </c>
      <c r="O24" s="5">
        <v>0.5</v>
      </c>
      <c r="P24" s="1">
        <v>4</v>
      </c>
      <c r="Q24" s="9">
        <v>44601</v>
      </c>
      <c r="R24" s="12" t="s">
        <v>95</v>
      </c>
      <c r="S24" s="1" t="s">
        <v>96</v>
      </c>
      <c r="T24" s="4">
        <v>2548.44</v>
      </c>
      <c r="U24" s="4">
        <v>2384.8000000000002</v>
      </c>
    </row>
    <row r="25" spans="1:21" ht="22.5" x14ac:dyDescent="0.2">
      <c r="A25" s="1" t="s">
        <v>29</v>
      </c>
      <c r="B25" s="1" t="s">
        <v>17</v>
      </c>
      <c r="C25" s="1" t="s">
        <v>18</v>
      </c>
      <c r="D25" s="1" t="s">
        <v>19</v>
      </c>
      <c r="E25" s="1" t="s">
        <v>20</v>
      </c>
      <c r="F25" s="2" t="s">
        <v>30</v>
      </c>
      <c r="G25" s="2" t="s">
        <v>31</v>
      </c>
      <c r="H25" s="1" t="s">
        <v>23</v>
      </c>
      <c r="I25" s="1" t="s">
        <v>24</v>
      </c>
      <c r="J25" s="66">
        <v>1234.45</v>
      </c>
      <c r="K25" s="66">
        <v>1234.45</v>
      </c>
      <c r="L25" s="28">
        <f t="shared" si="0"/>
        <v>0</v>
      </c>
      <c r="M25" s="1" t="s">
        <v>25</v>
      </c>
      <c r="N25" s="1" t="s">
        <v>26</v>
      </c>
      <c r="O25" s="5">
        <v>0.5</v>
      </c>
      <c r="P25" s="1">
        <v>3</v>
      </c>
      <c r="Q25" s="9">
        <v>44579</v>
      </c>
      <c r="R25" s="12" t="s">
        <v>32</v>
      </c>
      <c r="S25" s="1" t="s">
        <v>33</v>
      </c>
      <c r="T25" s="11">
        <v>1234.45</v>
      </c>
      <c r="U25" s="11">
        <v>1234.45</v>
      </c>
    </row>
    <row r="26" spans="1:21" ht="45" x14ac:dyDescent="0.2">
      <c r="A26" s="1" t="s">
        <v>39</v>
      </c>
      <c r="B26" s="1" t="s">
        <v>17</v>
      </c>
      <c r="C26" s="1" t="s">
        <v>18</v>
      </c>
      <c r="D26" s="1" t="s">
        <v>19</v>
      </c>
      <c r="E26" s="1" t="s">
        <v>20</v>
      </c>
      <c r="F26" s="2" t="s">
        <v>40</v>
      </c>
      <c r="G26" s="2" t="s">
        <v>1672</v>
      </c>
      <c r="H26" s="3" t="s">
        <v>41</v>
      </c>
      <c r="I26" s="1" t="s">
        <v>24</v>
      </c>
      <c r="J26" s="28">
        <v>406.6</v>
      </c>
      <c r="K26" s="28">
        <v>380.6</v>
      </c>
      <c r="L26" s="28">
        <f t="shared" si="0"/>
        <v>26</v>
      </c>
      <c r="M26" s="1" t="s">
        <v>25</v>
      </c>
      <c r="N26" s="1" t="s">
        <v>26</v>
      </c>
      <c r="O26" s="5">
        <v>1</v>
      </c>
      <c r="P26" s="1">
        <v>3</v>
      </c>
      <c r="Q26" s="9">
        <v>44582</v>
      </c>
      <c r="R26" s="14" t="s">
        <v>42</v>
      </c>
      <c r="S26" s="7" t="s">
        <v>43</v>
      </c>
      <c r="T26" s="4">
        <v>406.6</v>
      </c>
      <c r="U26" s="4">
        <v>380.6</v>
      </c>
    </row>
    <row r="27" spans="1:21" ht="67.5" x14ac:dyDescent="0.2">
      <c r="A27" s="1" t="s">
        <v>44</v>
      </c>
      <c r="B27" s="1" t="s">
        <v>17</v>
      </c>
      <c r="C27" s="1" t="s">
        <v>18</v>
      </c>
      <c r="D27" s="1" t="s">
        <v>19</v>
      </c>
      <c r="E27" s="1" t="s">
        <v>20</v>
      </c>
      <c r="F27" s="2" t="s">
        <v>45</v>
      </c>
      <c r="G27" s="2" t="s">
        <v>1673</v>
      </c>
      <c r="H27" s="3" t="s">
        <v>23</v>
      </c>
      <c r="I27" s="1" t="s">
        <v>24</v>
      </c>
      <c r="J27" s="28">
        <v>767.19</v>
      </c>
      <c r="K27" s="28">
        <v>717</v>
      </c>
      <c r="L27" s="28">
        <f t="shared" si="0"/>
        <v>50.190000000000055</v>
      </c>
      <c r="M27" s="1" t="s">
        <v>25</v>
      </c>
      <c r="N27" s="1" t="s">
        <v>26</v>
      </c>
      <c r="O27" s="5">
        <v>0.2</v>
      </c>
      <c r="P27" s="1">
        <v>3</v>
      </c>
      <c r="Q27" s="9">
        <v>44582</v>
      </c>
      <c r="R27" s="12" t="s">
        <v>46</v>
      </c>
      <c r="S27" s="1" t="s">
        <v>47</v>
      </c>
      <c r="T27" s="4">
        <v>767.19</v>
      </c>
      <c r="U27" s="4">
        <v>717</v>
      </c>
    </row>
    <row r="28" spans="1:21" ht="45" x14ac:dyDescent="0.2">
      <c r="A28" s="1" t="s">
        <v>48</v>
      </c>
      <c r="B28" s="1" t="s">
        <v>17</v>
      </c>
      <c r="C28" s="1" t="s">
        <v>18</v>
      </c>
      <c r="D28" s="1" t="s">
        <v>19</v>
      </c>
      <c r="E28" s="1" t="s">
        <v>20</v>
      </c>
      <c r="F28" s="2" t="s">
        <v>49</v>
      </c>
      <c r="G28" s="2" t="s">
        <v>50</v>
      </c>
      <c r="H28" s="3" t="s">
        <v>23</v>
      </c>
      <c r="I28" s="1" t="s">
        <v>24</v>
      </c>
      <c r="J28" s="28">
        <v>564.96</v>
      </c>
      <c r="K28" s="28">
        <v>528</v>
      </c>
      <c r="L28" s="28">
        <f t="shared" si="0"/>
        <v>36.960000000000036</v>
      </c>
      <c r="M28" s="1" t="s">
        <v>25</v>
      </c>
      <c r="N28" s="1" t="s">
        <v>26</v>
      </c>
      <c r="O28" s="5">
        <v>1</v>
      </c>
      <c r="P28" s="1">
        <v>3</v>
      </c>
      <c r="Q28" s="9">
        <v>44623</v>
      </c>
      <c r="R28" s="12" t="s">
        <v>51</v>
      </c>
      <c r="S28" s="1" t="s">
        <v>52</v>
      </c>
      <c r="T28" s="4">
        <v>564.96</v>
      </c>
      <c r="U28" s="4">
        <v>528</v>
      </c>
    </row>
    <row r="29" spans="1:21" ht="67.5" x14ac:dyDescent="0.2">
      <c r="A29" s="1" t="s">
        <v>63</v>
      </c>
      <c r="B29" s="1" t="s">
        <v>17</v>
      </c>
      <c r="C29" s="1" t="s">
        <v>18</v>
      </c>
      <c r="D29" s="1" t="s">
        <v>19</v>
      </c>
      <c r="E29" s="1" t="s">
        <v>20</v>
      </c>
      <c r="F29" s="2" t="s">
        <v>64</v>
      </c>
      <c r="G29" s="2" t="s">
        <v>65</v>
      </c>
      <c r="H29" s="3" t="s">
        <v>23</v>
      </c>
      <c r="I29" s="1" t="s">
        <v>24</v>
      </c>
      <c r="J29" s="28">
        <v>856.36</v>
      </c>
      <c r="K29" s="28">
        <v>813.45</v>
      </c>
      <c r="L29" s="28">
        <f t="shared" si="0"/>
        <v>42.909999999999968</v>
      </c>
      <c r="M29" s="1" t="s">
        <v>25</v>
      </c>
      <c r="N29" s="1" t="s">
        <v>26</v>
      </c>
      <c r="O29" s="5">
        <v>2.5</v>
      </c>
      <c r="P29" s="1">
        <v>0</v>
      </c>
      <c r="Q29" s="9">
        <v>44602</v>
      </c>
      <c r="R29" s="12" t="s">
        <v>66</v>
      </c>
      <c r="S29" s="1" t="s">
        <v>67</v>
      </c>
      <c r="T29" s="4">
        <v>856.36</v>
      </c>
      <c r="U29" s="4">
        <v>813.45</v>
      </c>
    </row>
    <row r="30" spans="1:21" ht="33.75" x14ac:dyDescent="0.2">
      <c r="A30" s="1" t="s">
        <v>1578</v>
      </c>
      <c r="B30" s="1" t="s">
        <v>17</v>
      </c>
      <c r="C30" s="1" t="s">
        <v>18</v>
      </c>
      <c r="D30" s="1" t="s">
        <v>19</v>
      </c>
      <c r="E30" s="1" t="s">
        <v>863</v>
      </c>
      <c r="F30" s="2" t="s">
        <v>1579</v>
      </c>
      <c r="G30" s="2" t="s">
        <v>1580</v>
      </c>
      <c r="H30" s="46" t="s">
        <v>23</v>
      </c>
      <c r="I30" s="1" t="s">
        <v>24</v>
      </c>
      <c r="J30" s="28">
        <v>166.25</v>
      </c>
      <c r="K30" s="28">
        <v>155.37</v>
      </c>
      <c r="L30" s="28">
        <v>10.88</v>
      </c>
      <c r="M30" s="28" t="s">
        <v>25</v>
      </c>
      <c r="N30" s="1" t="s">
        <v>26</v>
      </c>
      <c r="O30" s="5">
        <v>0.01</v>
      </c>
      <c r="P30" s="5">
        <v>1</v>
      </c>
      <c r="Q30" s="9">
        <v>44880</v>
      </c>
      <c r="R30" s="24" t="s">
        <v>1581</v>
      </c>
      <c r="S30" s="1" t="s">
        <v>1582</v>
      </c>
      <c r="T30" s="1">
        <v>166.25</v>
      </c>
      <c r="U30" s="28">
        <v>155.37</v>
      </c>
    </row>
    <row r="31" spans="1:21" ht="45" x14ac:dyDescent="0.2">
      <c r="A31" s="1" t="s">
        <v>1585</v>
      </c>
      <c r="B31" s="1" t="s">
        <v>17</v>
      </c>
      <c r="C31" s="1" t="s">
        <v>18</v>
      </c>
      <c r="D31" s="1" t="s">
        <v>19</v>
      </c>
      <c r="E31" s="1" t="s">
        <v>863</v>
      </c>
      <c r="F31" s="2" t="s">
        <v>1586</v>
      </c>
      <c r="G31" s="2" t="s">
        <v>82</v>
      </c>
      <c r="H31" s="46" t="s">
        <v>41</v>
      </c>
      <c r="I31" s="1" t="s">
        <v>24</v>
      </c>
      <c r="J31" s="28">
        <v>1722.7</v>
      </c>
      <c r="K31" s="28">
        <v>1610</v>
      </c>
      <c r="L31" s="28">
        <v>112.7</v>
      </c>
      <c r="M31" s="28" t="s">
        <v>25</v>
      </c>
      <c r="N31" s="1" t="s">
        <v>26</v>
      </c>
      <c r="O31" s="5">
        <v>0.01</v>
      </c>
      <c r="P31" s="5">
        <v>1</v>
      </c>
      <c r="Q31" s="9">
        <v>44880</v>
      </c>
      <c r="R31" s="24" t="s">
        <v>897</v>
      </c>
      <c r="S31" s="1" t="s">
        <v>84</v>
      </c>
      <c r="T31" s="1">
        <v>1722.7</v>
      </c>
      <c r="U31" s="28">
        <v>1610</v>
      </c>
    </row>
    <row r="32" spans="1:21" ht="45" x14ac:dyDescent="0.2">
      <c r="A32" s="1" t="s">
        <v>1587</v>
      </c>
      <c r="B32" s="1" t="s">
        <v>17</v>
      </c>
      <c r="C32" s="1" t="s">
        <v>18</v>
      </c>
      <c r="D32" s="1" t="s">
        <v>19</v>
      </c>
      <c r="E32" s="1" t="s">
        <v>863</v>
      </c>
      <c r="F32" s="2" t="s">
        <v>1588</v>
      </c>
      <c r="G32" s="2" t="s">
        <v>1589</v>
      </c>
      <c r="H32" s="46" t="s">
        <v>23</v>
      </c>
      <c r="I32" s="1" t="s">
        <v>24</v>
      </c>
      <c r="J32" s="28">
        <v>1597.46</v>
      </c>
      <c r="K32" s="28">
        <v>1550.93</v>
      </c>
      <c r="L32" s="28">
        <v>46.53</v>
      </c>
      <c r="M32" s="28" t="s">
        <v>25</v>
      </c>
      <c r="N32" s="1" t="s">
        <v>26</v>
      </c>
      <c r="O32" s="5">
        <v>0.5</v>
      </c>
      <c r="P32" s="5">
        <v>3</v>
      </c>
      <c r="Q32" s="9">
        <v>44883</v>
      </c>
      <c r="R32" s="24" t="s">
        <v>1590</v>
      </c>
      <c r="S32" s="1" t="s">
        <v>1591</v>
      </c>
      <c r="T32" s="1">
        <v>1597.46</v>
      </c>
      <c r="U32" s="28">
        <v>1550.93</v>
      </c>
    </row>
    <row r="33" spans="1:21" ht="45" x14ac:dyDescent="0.2">
      <c r="A33" s="1" t="s">
        <v>1592</v>
      </c>
      <c r="B33" s="1" t="s">
        <v>17</v>
      </c>
      <c r="C33" s="1" t="s">
        <v>18</v>
      </c>
      <c r="D33" s="1" t="s">
        <v>19</v>
      </c>
      <c r="E33" s="1" t="s">
        <v>863</v>
      </c>
      <c r="F33" s="2" t="s">
        <v>1593</v>
      </c>
      <c r="G33" s="2" t="s">
        <v>1594</v>
      </c>
      <c r="H33" s="46" t="s">
        <v>23</v>
      </c>
      <c r="I33" s="1" t="s">
        <v>24</v>
      </c>
      <c r="J33" s="28">
        <v>192.6</v>
      </c>
      <c r="K33" s="28">
        <v>180</v>
      </c>
      <c r="L33" s="28">
        <v>12.6</v>
      </c>
      <c r="M33" s="28" t="s">
        <v>25</v>
      </c>
      <c r="N33" s="1" t="s">
        <v>26</v>
      </c>
      <c r="O33" s="5">
        <v>0.03</v>
      </c>
      <c r="P33" s="5">
        <v>1</v>
      </c>
      <c r="Q33" s="9">
        <v>44880</v>
      </c>
      <c r="R33" s="24" t="s">
        <v>1581</v>
      </c>
      <c r="S33" s="1" t="s">
        <v>1582</v>
      </c>
      <c r="T33" s="1">
        <v>192.6</v>
      </c>
      <c r="U33" s="28">
        <v>180</v>
      </c>
    </row>
    <row r="34" spans="1:21" ht="22.5" x14ac:dyDescent="0.2">
      <c r="A34" s="1" t="s">
        <v>68</v>
      </c>
      <c r="B34" s="1" t="s">
        <v>17</v>
      </c>
      <c r="C34" s="1" t="s">
        <v>18</v>
      </c>
      <c r="D34" s="1" t="s">
        <v>19</v>
      </c>
      <c r="E34" s="1" t="s">
        <v>20</v>
      </c>
      <c r="F34" s="2" t="s">
        <v>69</v>
      </c>
      <c r="G34" s="2" t="s">
        <v>70</v>
      </c>
      <c r="H34" s="3" t="s">
        <v>23</v>
      </c>
      <c r="I34" s="1" t="s">
        <v>24</v>
      </c>
      <c r="J34" s="28">
        <v>2871.71</v>
      </c>
      <c r="K34" s="28">
        <v>2683.84</v>
      </c>
      <c r="L34" s="28">
        <f>+J34-K34</f>
        <v>187.86999999999989</v>
      </c>
      <c r="M34" s="1" t="s">
        <v>25</v>
      </c>
      <c r="N34" s="1" t="s">
        <v>26</v>
      </c>
      <c r="O34" s="5">
        <v>0.5</v>
      </c>
      <c r="P34" s="1">
        <v>3</v>
      </c>
      <c r="Q34" s="9">
        <v>44615</v>
      </c>
      <c r="R34" s="12" t="s">
        <v>71</v>
      </c>
      <c r="S34" s="1" t="s">
        <v>72</v>
      </c>
      <c r="T34" s="4">
        <v>2871.71</v>
      </c>
      <c r="U34" s="4">
        <v>2683.84</v>
      </c>
    </row>
    <row r="35" spans="1:21" ht="33.75" x14ac:dyDescent="0.2">
      <c r="A35" s="1" t="s">
        <v>1614</v>
      </c>
      <c r="B35" s="1" t="s">
        <v>17</v>
      </c>
      <c r="C35" s="1" t="s">
        <v>18</v>
      </c>
      <c r="D35" s="1" t="s">
        <v>19</v>
      </c>
      <c r="E35" s="1" t="s">
        <v>863</v>
      </c>
      <c r="F35" s="2" t="s">
        <v>1615</v>
      </c>
      <c r="G35" s="2" t="s">
        <v>82</v>
      </c>
      <c r="H35" s="46" t="s">
        <v>41</v>
      </c>
      <c r="I35" s="1" t="s">
        <v>24</v>
      </c>
      <c r="J35" s="28">
        <v>181.9</v>
      </c>
      <c r="K35" s="28">
        <v>170</v>
      </c>
      <c r="L35" s="28">
        <v>11.9</v>
      </c>
      <c r="M35" s="28" t="s">
        <v>25</v>
      </c>
      <c r="N35" s="1" t="s">
        <v>26</v>
      </c>
      <c r="O35" s="5">
        <v>0.01</v>
      </c>
      <c r="P35" s="5">
        <v>1</v>
      </c>
      <c r="Q35" s="9">
        <v>44883</v>
      </c>
      <c r="R35" s="24" t="s">
        <v>1616</v>
      </c>
      <c r="S35" s="1" t="s">
        <v>84</v>
      </c>
      <c r="T35" s="1">
        <v>181.9</v>
      </c>
      <c r="U35" s="28">
        <v>170</v>
      </c>
    </row>
    <row r="36" spans="1:21" ht="33.75" x14ac:dyDescent="0.2">
      <c r="A36" s="1" t="s">
        <v>1624</v>
      </c>
      <c r="B36" s="1" t="s">
        <v>17</v>
      </c>
      <c r="C36" s="1" t="s">
        <v>18</v>
      </c>
      <c r="D36" s="1" t="s">
        <v>19</v>
      </c>
      <c r="E36" s="1" t="s">
        <v>863</v>
      </c>
      <c r="F36" s="2" t="s">
        <v>1625</v>
      </c>
      <c r="G36" s="2" t="s">
        <v>1626</v>
      </c>
      <c r="H36" s="46" t="s">
        <v>23</v>
      </c>
      <c r="I36" s="1" t="s">
        <v>24</v>
      </c>
      <c r="J36" s="28">
        <v>204.3</v>
      </c>
      <c r="K36" s="28">
        <v>198</v>
      </c>
      <c r="L36" s="28">
        <v>6.3</v>
      </c>
      <c r="M36" s="28" t="s">
        <v>25</v>
      </c>
      <c r="N36" s="1" t="s">
        <v>26</v>
      </c>
      <c r="O36" s="5">
        <v>0.02</v>
      </c>
      <c r="P36" s="5">
        <v>2</v>
      </c>
      <c r="Q36" s="9">
        <v>44893</v>
      </c>
      <c r="R36" s="24" t="s">
        <v>1627</v>
      </c>
      <c r="S36" s="1" t="s">
        <v>1628</v>
      </c>
      <c r="T36" s="1">
        <v>204.3</v>
      </c>
      <c r="U36" s="28">
        <v>198</v>
      </c>
    </row>
    <row r="37" spans="1:21" ht="45" x14ac:dyDescent="0.2">
      <c r="A37" s="1" t="s">
        <v>1639</v>
      </c>
      <c r="B37" s="1" t="s">
        <v>17</v>
      </c>
      <c r="C37" s="1" t="s">
        <v>18</v>
      </c>
      <c r="D37" s="1" t="s">
        <v>19</v>
      </c>
      <c r="E37" s="1" t="s">
        <v>863</v>
      </c>
      <c r="F37" s="2" t="s">
        <v>1640</v>
      </c>
      <c r="G37" s="2" t="s">
        <v>1641</v>
      </c>
      <c r="H37" s="46" t="s">
        <v>23</v>
      </c>
      <c r="I37" s="1" t="s">
        <v>24</v>
      </c>
      <c r="J37" s="28">
        <v>296.64</v>
      </c>
      <c r="K37" s="28">
        <v>288</v>
      </c>
      <c r="L37" s="28">
        <v>8.64</v>
      </c>
      <c r="M37" s="28" t="s">
        <v>25</v>
      </c>
      <c r="N37" s="1" t="s">
        <v>26</v>
      </c>
      <c r="O37" s="5">
        <v>0.1</v>
      </c>
      <c r="P37" s="5">
        <v>3</v>
      </c>
      <c r="Q37" s="9">
        <v>44895</v>
      </c>
      <c r="R37" s="24" t="s">
        <v>259</v>
      </c>
      <c r="S37" s="1" t="s">
        <v>260</v>
      </c>
      <c r="T37" s="1">
        <v>296.64</v>
      </c>
      <c r="U37" s="28">
        <v>288</v>
      </c>
    </row>
    <row r="38" spans="1:21" ht="22.5" x14ac:dyDescent="0.2">
      <c r="A38" s="1" t="s">
        <v>73</v>
      </c>
      <c r="B38" s="1" t="s">
        <v>17</v>
      </c>
      <c r="C38" s="1" t="s">
        <v>18</v>
      </c>
      <c r="D38" s="1" t="s">
        <v>19</v>
      </c>
      <c r="E38" s="1" t="s">
        <v>20</v>
      </c>
      <c r="F38" s="2" t="s">
        <v>74</v>
      </c>
      <c r="G38" s="2" t="s">
        <v>70</v>
      </c>
      <c r="H38" s="3" t="s">
        <v>23</v>
      </c>
      <c r="I38" s="1" t="s">
        <v>24</v>
      </c>
      <c r="J38" s="28">
        <v>3343.75</v>
      </c>
      <c r="K38" s="28">
        <v>3125</v>
      </c>
      <c r="L38" s="28">
        <f>+J38-K38</f>
        <v>218.75</v>
      </c>
      <c r="M38" s="1" t="s">
        <v>25</v>
      </c>
      <c r="N38" s="1" t="s">
        <v>26</v>
      </c>
      <c r="O38" s="5">
        <v>0.5</v>
      </c>
      <c r="P38" s="1">
        <v>3</v>
      </c>
      <c r="Q38" s="9">
        <v>44615</v>
      </c>
      <c r="R38" s="12" t="s">
        <v>71</v>
      </c>
      <c r="S38" s="1" t="s">
        <v>72</v>
      </c>
      <c r="T38" s="4">
        <v>3343.75</v>
      </c>
      <c r="U38" s="4">
        <v>3125</v>
      </c>
    </row>
    <row r="39" spans="1:21" ht="45" x14ac:dyDescent="0.2">
      <c r="A39" s="1" t="s">
        <v>1642</v>
      </c>
      <c r="B39" s="1" t="s">
        <v>17</v>
      </c>
      <c r="C39" s="1" t="s">
        <v>18</v>
      </c>
      <c r="D39" s="1" t="s">
        <v>19</v>
      </c>
      <c r="E39" s="1" t="s">
        <v>863</v>
      </c>
      <c r="F39" s="2" t="s">
        <v>1643</v>
      </c>
      <c r="G39" s="2" t="s">
        <v>82</v>
      </c>
      <c r="H39" s="46" t="s">
        <v>41</v>
      </c>
      <c r="I39" s="1" t="s">
        <v>24</v>
      </c>
      <c r="J39" s="28">
        <v>181.9</v>
      </c>
      <c r="K39" s="28">
        <v>170</v>
      </c>
      <c r="L39" s="28">
        <v>11.9</v>
      </c>
      <c r="M39" s="28" t="s">
        <v>25</v>
      </c>
      <c r="N39" s="1" t="s">
        <v>26</v>
      </c>
      <c r="O39" s="5">
        <v>0.01</v>
      </c>
      <c r="P39" s="5">
        <v>1</v>
      </c>
      <c r="Q39" s="9">
        <v>44907</v>
      </c>
      <c r="R39" s="24" t="s">
        <v>897</v>
      </c>
      <c r="S39" s="1" t="s">
        <v>84</v>
      </c>
      <c r="T39" s="1">
        <v>181.9</v>
      </c>
      <c r="U39" s="28">
        <v>170</v>
      </c>
    </row>
    <row r="40" spans="1:21" ht="56.25" x14ac:dyDescent="0.2">
      <c r="A40" s="1" t="s">
        <v>75</v>
      </c>
      <c r="B40" s="1" t="s">
        <v>17</v>
      </c>
      <c r="C40" s="1" t="s">
        <v>18</v>
      </c>
      <c r="D40" s="1" t="s">
        <v>19</v>
      </c>
      <c r="E40" s="1" t="s">
        <v>20</v>
      </c>
      <c r="F40" s="2" t="s">
        <v>76</v>
      </c>
      <c r="G40" s="2" t="s">
        <v>77</v>
      </c>
      <c r="H40" s="3" t="s">
        <v>23</v>
      </c>
      <c r="I40" s="1" t="s">
        <v>24</v>
      </c>
      <c r="J40" s="28">
        <v>2531.62</v>
      </c>
      <c r="K40" s="28">
        <v>2366</v>
      </c>
      <c r="L40" s="28">
        <f t="shared" ref="L40:L54" si="1">+J40-K40</f>
        <v>165.61999999999989</v>
      </c>
      <c r="M40" s="1" t="s">
        <v>25</v>
      </c>
      <c r="N40" s="1" t="s">
        <v>26</v>
      </c>
      <c r="O40" s="5">
        <v>3</v>
      </c>
      <c r="P40" s="1">
        <v>3</v>
      </c>
      <c r="Q40" s="9">
        <v>44615</v>
      </c>
      <c r="R40" s="14" t="s">
        <v>78</v>
      </c>
      <c r="S40" s="1" t="s">
        <v>79</v>
      </c>
      <c r="T40" s="4">
        <v>2531.62</v>
      </c>
      <c r="U40" s="4">
        <v>2366</v>
      </c>
    </row>
    <row r="41" spans="1:21" ht="56.25" x14ac:dyDescent="0.2">
      <c r="A41" s="1" t="s">
        <v>97</v>
      </c>
      <c r="B41" s="1" t="s">
        <v>17</v>
      </c>
      <c r="C41" s="1" t="s">
        <v>18</v>
      </c>
      <c r="D41" s="1" t="s">
        <v>19</v>
      </c>
      <c r="E41" s="1" t="s">
        <v>20</v>
      </c>
      <c r="F41" s="2" t="s">
        <v>93</v>
      </c>
      <c r="G41" s="2" t="s">
        <v>98</v>
      </c>
      <c r="H41" s="3" t="s">
        <v>23</v>
      </c>
      <c r="I41" s="1" t="s">
        <v>24</v>
      </c>
      <c r="J41" s="28">
        <v>2591.7800000000002</v>
      </c>
      <c r="K41" s="28">
        <v>2425.3000000000002</v>
      </c>
      <c r="L41" s="28">
        <f t="shared" si="1"/>
        <v>166.48000000000002</v>
      </c>
      <c r="M41" s="1" t="s">
        <v>25</v>
      </c>
      <c r="N41" s="1" t="s">
        <v>26</v>
      </c>
      <c r="O41" s="5">
        <v>0.5</v>
      </c>
      <c r="P41" s="1">
        <v>3</v>
      </c>
      <c r="Q41" s="9">
        <v>44609</v>
      </c>
      <c r="R41" s="12" t="s">
        <v>95</v>
      </c>
      <c r="S41" s="1" t="s">
        <v>96</v>
      </c>
      <c r="T41" s="4">
        <v>2591.7800000000002</v>
      </c>
      <c r="U41" s="4">
        <v>2425.3000000000002</v>
      </c>
    </row>
    <row r="42" spans="1:21" ht="45" x14ac:dyDescent="0.2">
      <c r="A42" s="1" t="s">
        <v>103</v>
      </c>
      <c r="B42" s="1" t="s">
        <v>17</v>
      </c>
      <c r="C42" s="1" t="s">
        <v>18</v>
      </c>
      <c r="D42" s="1" t="s">
        <v>19</v>
      </c>
      <c r="E42" s="1" t="s">
        <v>20</v>
      </c>
      <c r="F42" s="2" t="s">
        <v>104</v>
      </c>
      <c r="G42" s="2" t="s">
        <v>105</v>
      </c>
      <c r="H42" s="3" t="s">
        <v>23</v>
      </c>
      <c r="I42" s="1" t="s">
        <v>24</v>
      </c>
      <c r="J42" s="28">
        <v>88.99</v>
      </c>
      <c r="K42" s="28">
        <v>83.17</v>
      </c>
      <c r="L42" s="28">
        <f t="shared" si="1"/>
        <v>5.8199999999999932</v>
      </c>
      <c r="M42" s="1" t="s">
        <v>25</v>
      </c>
      <c r="N42" s="1" t="s">
        <v>26</v>
      </c>
      <c r="O42" s="5">
        <v>0.5</v>
      </c>
      <c r="P42" s="1">
        <v>3</v>
      </c>
      <c r="Q42" s="9">
        <v>44616</v>
      </c>
      <c r="R42" s="12" t="s">
        <v>106</v>
      </c>
      <c r="S42" s="1" t="s">
        <v>107</v>
      </c>
      <c r="T42" s="4">
        <v>88.99</v>
      </c>
      <c r="U42" s="4">
        <v>83.17</v>
      </c>
    </row>
    <row r="43" spans="1:21" ht="67.5" x14ac:dyDescent="0.2">
      <c r="A43" s="1" t="s">
        <v>118</v>
      </c>
      <c r="B43" s="1" t="s">
        <v>17</v>
      </c>
      <c r="C43" s="1" t="s">
        <v>18</v>
      </c>
      <c r="D43" s="1" t="s">
        <v>19</v>
      </c>
      <c r="E43" s="1" t="s">
        <v>20</v>
      </c>
      <c r="F43" s="2" t="s">
        <v>119</v>
      </c>
      <c r="G43" s="2" t="s">
        <v>120</v>
      </c>
      <c r="H43" s="3" t="s">
        <v>41</v>
      </c>
      <c r="I43" s="1" t="s">
        <v>24</v>
      </c>
      <c r="J43" s="28">
        <v>1287.95</v>
      </c>
      <c r="K43" s="28">
        <v>1287.95</v>
      </c>
      <c r="L43" s="28">
        <f t="shared" si="1"/>
        <v>0</v>
      </c>
      <c r="M43" s="1" t="s">
        <v>25</v>
      </c>
      <c r="N43" s="1" t="s">
        <v>26</v>
      </c>
      <c r="O43" s="5">
        <v>12</v>
      </c>
      <c r="P43" s="1">
        <v>0</v>
      </c>
      <c r="Q43" s="9">
        <v>44623</v>
      </c>
      <c r="R43" s="12" t="s">
        <v>121</v>
      </c>
      <c r="S43" s="1" t="s">
        <v>122</v>
      </c>
      <c r="T43" s="4">
        <v>1287.95</v>
      </c>
      <c r="U43" s="4">
        <v>1287.95</v>
      </c>
    </row>
    <row r="44" spans="1:21" ht="56.25" x14ac:dyDescent="0.2">
      <c r="A44" s="1" t="s">
        <v>127</v>
      </c>
      <c r="B44" s="1" t="s">
        <v>17</v>
      </c>
      <c r="C44" s="1" t="s">
        <v>18</v>
      </c>
      <c r="D44" s="1" t="s">
        <v>19</v>
      </c>
      <c r="E44" s="1" t="s">
        <v>20</v>
      </c>
      <c r="F44" s="2" t="s">
        <v>128</v>
      </c>
      <c r="G44" s="2" t="s">
        <v>129</v>
      </c>
      <c r="H44" s="3" t="s">
        <v>23</v>
      </c>
      <c r="I44" s="1" t="s">
        <v>24</v>
      </c>
      <c r="J44" s="28">
        <v>1135</v>
      </c>
      <c r="K44" s="28">
        <v>1135</v>
      </c>
      <c r="L44" s="28">
        <f t="shared" si="1"/>
        <v>0</v>
      </c>
      <c r="M44" s="1" t="s">
        <v>25</v>
      </c>
      <c r="N44" s="1" t="s">
        <v>26</v>
      </c>
      <c r="O44" s="5">
        <v>0.75</v>
      </c>
      <c r="P44" s="1">
        <v>3</v>
      </c>
      <c r="Q44" s="9">
        <v>44636</v>
      </c>
      <c r="R44" s="21" t="s">
        <v>130</v>
      </c>
      <c r="S44" s="1" t="s">
        <v>131</v>
      </c>
      <c r="T44" s="4">
        <v>1135</v>
      </c>
      <c r="U44" s="4">
        <v>1135</v>
      </c>
    </row>
    <row r="45" spans="1:21" ht="22.5" x14ac:dyDescent="0.2">
      <c r="A45" s="1" t="s">
        <v>132</v>
      </c>
      <c r="B45" s="1" t="s">
        <v>17</v>
      </c>
      <c r="C45" s="1" t="s">
        <v>18</v>
      </c>
      <c r="D45" s="1" t="s">
        <v>19</v>
      </c>
      <c r="E45" s="1" t="s">
        <v>20</v>
      </c>
      <c r="F45" s="2" t="s">
        <v>133</v>
      </c>
      <c r="G45" s="2" t="s">
        <v>129</v>
      </c>
      <c r="H45" s="3" t="s">
        <v>23</v>
      </c>
      <c r="I45" s="1" t="s">
        <v>24</v>
      </c>
      <c r="J45" s="28">
        <v>1476.99</v>
      </c>
      <c r="K45" s="28">
        <v>1380.36</v>
      </c>
      <c r="L45" s="28">
        <f t="shared" si="1"/>
        <v>96.630000000000109</v>
      </c>
      <c r="M45" s="1" t="s">
        <v>25</v>
      </c>
      <c r="N45" s="1" t="s">
        <v>26</v>
      </c>
      <c r="O45" s="5">
        <v>0.8</v>
      </c>
      <c r="P45" s="1">
        <v>3</v>
      </c>
      <c r="Q45" s="9">
        <v>44631</v>
      </c>
      <c r="R45" s="21" t="s">
        <v>134</v>
      </c>
      <c r="S45" s="1" t="s">
        <v>135</v>
      </c>
      <c r="T45" s="4">
        <v>1476.99</v>
      </c>
      <c r="U45" s="4">
        <v>1380.36</v>
      </c>
    </row>
    <row r="46" spans="1:21" ht="33.75" x14ac:dyDescent="0.2">
      <c r="A46" s="1" t="s">
        <v>136</v>
      </c>
      <c r="B46" s="1" t="s">
        <v>17</v>
      </c>
      <c r="C46" s="1" t="s">
        <v>18</v>
      </c>
      <c r="D46" s="1" t="s">
        <v>19</v>
      </c>
      <c r="E46" s="1" t="s">
        <v>20</v>
      </c>
      <c r="F46" s="2" t="s">
        <v>137</v>
      </c>
      <c r="G46" s="2" t="s">
        <v>129</v>
      </c>
      <c r="H46" s="3" t="s">
        <v>23</v>
      </c>
      <c r="I46" s="1" t="s">
        <v>24</v>
      </c>
      <c r="J46" s="28">
        <v>1424.79</v>
      </c>
      <c r="K46" s="28">
        <v>1331.58</v>
      </c>
      <c r="L46" s="28">
        <f t="shared" si="1"/>
        <v>93.210000000000036</v>
      </c>
      <c r="M46" s="1" t="s">
        <v>25</v>
      </c>
      <c r="N46" s="1" t="s">
        <v>26</v>
      </c>
      <c r="O46" s="5">
        <v>0.8</v>
      </c>
      <c r="P46" s="1">
        <v>3</v>
      </c>
      <c r="Q46" s="9">
        <v>44631</v>
      </c>
      <c r="R46" s="21" t="s">
        <v>138</v>
      </c>
      <c r="S46" s="1" t="s">
        <v>139</v>
      </c>
      <c r="T46" s="4">
        <v>1424.79</v>
      </c>
      <c r="U46" s="4">
        <v>1331.58</v>
      </c>
    </row>
    <row r="47" spans="1:21" ht="56.25" x14ac:dyDescent="0.2">
      <c r="A47" s="1" t="s">
        <v>140</v>
      </c>
      <c r="B47" s="1" t="s">
        <v>17</v>
      </c>
      <c r="C47" s="1" t="s">
        <v>18</v>
      </c>
      <c r="D47" s="1" t="s">
        <v>19</v>
      </c>
      <c r="E47" s="1" t="s">
        <v>20</v>
      </c>
      <c r="F47" s="2" t="s">
        <v>141</v>
      </c>
      <c r="G47" s="2" t="s">
        <v>1689</v>
      </c>
      <c r="H47" s="1" t="s">
        <v>41</v>
      </c>
      <c r="I47" s="1" t="s">
        <v>24</v>
      </c>
      <c r="J47" s="28">
        <v>856.8</v>
      </c>
      <c r="K47" s="28">
        <v>840</v>
      </c>
      <c r="L47" s="28">
        <f t="shared" si="1"/>
        <v>16.799999999999955</v>
      </c>
      <c r="M47" s="1" t="s">
        <v>25</v>
      </c>
      <c r="N47" s="1" t="s">
        <v>26</v>
      </c>
      <c r="O47" s="5">
        <v>0.02</v>
      </c>
      <c r="P47" s="1">
        <v>1</v>
      </c>
      <c r="Q47" s="24">
        <v>44641</v>
      </c>
      <c r="R47" s="21" t="s">
        <v>142</v>
      </c>
      <c r="S47" s="1" t="s">
        <v>143</v>
      </c>
      <c r="T47" s="4">
        <v>856.8</v>
      </c>
      <c r="U47" s="4">
        <v>840</v>
      </c>
    </row>
    <row r="48" spans="1:21" ht="45" x14ac:dyDescent="0.2">
      <c r="A48" s="1" t="s">
        <v>154</v>
      </c>
      <c r="B48" s="1" t="s">
        <v>17</v>
      </c>
      <c r="C48" s="1" t="s">
        <v>18</v>
      </c>
      <c r="D48" s="1" t="s">
        <v>19</v>
      </c>
      <c r="E48" s="1" t="s">
        <v>20</v>
      </c>
      <c r="F48" s="2" t="s">
        <v>155</v>
      </c>
      <c r="G48" s="2" t="s">
        <v>1687</v>
      </c>
      <c r="H48" s="3" t="s">
        <v>23</v>
      </c>
      <c r="I48" s="1" t="s">
        <v>24</v>
      </c>
      <c r="J48" s="28">
        <v>107.32</v>
      </c>
      <c r="K48" s="28">
        <v>100.3</v>
      </c>
      <c r="L48" s="28">
        <f t="shared" si="1"/>
        <v>7.019999999999996</v>
      </c>
      <c r="M48" s="1" t="s">
        <v>25</v>
      </c>
      <c r="N48" s="1" t="s">
        <v>26</v>
      </c>
      <c r="O48" s="5">
        <v>0.25</v>
      </c>
      <c r="P48" s="1">
        <v>3</v>
      </c>
      <c r="Q48" s="9">
        <v>44637</v>
      </c>
      <c r="R48" s="12" t="s">
        <v>156</v>
      </c>
      <c r="S48" s="1" t="s">
        <v>157</v>
      </c>
      <c r="T48" s="4">
        <v>107.32</v>
      </c>
      <c r="U48" s="4">
        <v>100.3</v>
      </c>
    </row>
    <row r="49" spans="1:21" ht="56.25" x14ac:dyDescent="0.2">
      <c r="A49" s="1" t="s">
        <v>158</v>
      </c>
      <c r="B49" s="1" t="s">
        <v>17</v>
      </c>
      <c r="C49" s="1" t="s">
        <v>18</v>
      </c>
      <c r="D49" s="1" t="s">
        <v>19</v>
      </c>
      <c r="E49" s="1" t="s">
        <v>20</v>
      </c>
      <c r="F49" s="2" t="s">
        <v>159</v>
      </c>
      <c r="G49" s="2" t="s">
        <v>160</v>
      </c>
      <c r="H49" s="3" t="s">
        <v>23</v>
      </c>
      <c r="I49" s="1" t="s">
        <v>24</v>
      </c>
      <c r="J49" s="28">
        <v>2956.41</v>
      </c>
      <c r="K49" s="28">
        <v>2763</v>
      </c>
      <c r="L49" s="28">
        <f t="shared" si="1"/>
        <v>193.40999999999985</v>
      </c>
      <c r="M49" s="1" t="s">
        <v>25</v>
      </c>
      <c r="N49" s="1" t="s">
        <v>26</v>
      </c>
      <c r="O49" s="5">
        <v>2.5</v>
      </c>
      <c r="P49" s="1">
        <v>3</v>
      </c>
      <c r="Q49" s="9">
        <v>44643</v>
      </c>
      <c r="R49" s="12" t="s">
        <v>161</v>
      </c>
      <c r="S49" s="1" t="s">
        <v>57</v>
      </c>
      <c r="T49" s="4">
        <v>2956.41</v>
      </c>
      <c r="U49" s="4">
        <v>2763</v>
      </c>
    </row>
    <row r="50" spans="1:21" ht="33.75" x14ac:dyDescent="0.2">
      <c r="A50" s="1" t="s">
        <v>162</v>
      </c>
      <c r="B50" s="1" t="s">
        <v>17</v>
      </c>
      <c r="C50" s="1" t="s">
        <v>18</v>
      </c>
      <c r="D50" s="1" t="s">
        <v>19</v>
      </c>
      <c r="E50" s="1" t="s">
        <v>20</v>
      </c>
      <c r="F50" s="2" t="s">
        <v>163</v>
      </c>
      <c r="G50" s="2" t="s">
        <v>82</v>
      </c>
      <c r="H50" s="3" t="s">
        <v>41</v>
      </c>
      <c r="I50" s="1" t="s">
        <v>24</v>
      </c>
      <c r="J50" s="28">
        <v>401.25</v>
      </c>
      <c r="K50" s="28">
        <v>375</v>
      </c>
      <c r="L50" s="28">
        <f t="shared" si="1"/>
        <v>26.25</v>
      </c>
      <c r="M50" s="1" t="s">
        <v>25</v>
      </c>
      <c r="N50" s="1" t="s">
        <v>26</v>
      </c>
      <c r="O50" s="5">
        <v>0.01</v>
      </c>
      <c r="P50" s="1">
        <v>0</v>
      </c>
      <c r="Q50" s="9">
        <v>44644</v>
      </c>
      <c r="R50" s="12" t="s">
        <v>83</v>
      </c>
      <c r="S50" s="1" t="s">
        <v>487</v>
      </c>
      <c r="T50" s="4">
        <v>401.25</v>
      </c>
      <c r="U50" s="4">
        <v>375</v>
      </c>
    </row>
    <row r="51" spans="1:21" ht="56.25" x14ac:dyDescent="0.2">
      <c r="A51" s="1" t="s">
        <v>802</v>
      </c>
      <c r="B51" s="1" t="s">
        <v>17</v>
      </c>
      <c r="C51" s="1" t="s">
        <v>18</v>
      </c>
      <c r="D51" s="1" t="s">
        <v>19</v>
      </c>
      <c r="E51" s="1" t="s">
        <v>497</v>
      </c>
      <c r="F51" s="2" t="s">
        <v>803</v>
      </c>
      <c r="G51" s="2" t="s">
        <v>804</v>
      </c>
      <c r="H51" s="1" t="s">
        <v>23</v>
      </c>
      <c r="I51" s="1" t="s">
        <v>24</v>
      </c>
      <c r="J51" s="28">
        <v>1675.62</v>
      </c>
      <c r="K51" s="28">
        <v>1566</v>
      </c>
      <c r="L51" s="28">
        <f t="shared" si="1"/>
        <v>109.61999999999989</v>
      </c>
      <c r="M51" s="1" t="s">
        <v>25</v>
      </c>
      <c r="N51" s="1" t="s">
        <v>26</v>
      </c>
      <c r="O51" s="5">
        <v>1.5</v>
      </c>
      <c r="P51" s="1">
        <v>3</v>
      </c>
      <c r="Q51" s="24">
        <v>44687</v>
      </c>
      <c r="R51" s="12" t="s">
        <v>805</v>
      </c>
      <c r="S51" s="1" t="s">
        <v>806</v>
      </c>
      <c r="T51" s="28">
        <v>1675.62</v>
      </c>
      <c r="U51" s="28">
        <v>1566</v>
      </c>
    </row>
    <row r="52" spans="1:21" ht="22.5" x14ac:dyDescent="0.2">
      <c r="A52" s="1" t="s">
        <v>827</v>
      </c>
      <c r="B52" s="1" t="s">
        <v>17</v>
      </c>
      <c r="C52" s="1" t="s">
        <v>18</v>
      </c>
      <c r="D52" s="1" t="s">
        <v>19</v>
      </c>
      <c r="E52" s="1" t="s">
        <v>497</v>
      </c>
      <c r="F52" s="2" t="s">
        <v>828</v>
      </c>
      <c r="G52" s="2" t="s">
        <v>65</v>
      </c>
      <c r="H52" s="1" t="s">
        <v>23</v>
      </c>
      <c r="I52" s="1" t="s">
        <v>24</v>
      </c>
      <c r="J52" s="28">
        <v>1015</v>
      </c>
      <c r="K52" s="28">
        <v>1015</v>
      </c>
      <c r="L52" s="28">
        <f t="shared" si="1"/>
        <v>0</v>
      </c>
      <c r="M52" s="1" t="s">
        <v>25</v>
      </c>
      <c r="N52" s="1" t="s">
        <v>26</v>
      </c>
      <c r="O52" s="5">
        <v>1</v>
      </c>
      <c r="P52" s="1">
        <v>0</v>
      </c>
      <c r="Q52" s="24">
        <v>44712</v>
      </c>
      <c r="R52" s="12" t="s">
        <v>829</v>
      </c>
      <c r="S52" s="1" t="s">
        <v>830</v>
      </c>
      <c r="T52" s="28">
        <v>1015</v>
      </c>
      <c r="U52" s="28">
        <v>1015</v>
      </c>
    </row>
    <row r="53" spans="1:21" ht="45" x14ac:dyDescent="0.2">
      <c r="A53" s="1" t="s">
        <v>839</v>
      </c>
      <c r="B53" s="1" t="s">
        <v>17</v>
      </c>
      <c r="C53" s="1" t="s">
        <v>18</v>
      </c>
      <c r="D53" s="1" t="s">
        <v>19</v>
      </c>
      <c r="E53" s="1" t="s">
        <v>497</v>
      </c>
      <c r="F53" s="2" t="s">
        <v>840</v>
      </c>
      <c r="G53" s="2" t="s">
        <v>220</v>
      </c>
      <c r="H53" s="1" t="s">
        <v>23</v>
      </c>
      <c r="I53" s="1" t="s">
        <v>24</v>
      </c>
      <c r="J53" s="28">
        <v>88</v>
      </c>
      <c r="K53" s="28">
        <v>88</v>
      </c>
      <c r="L53" s="28">
        <f t="shared" si="1"/>
        <v>0</v>
      </c>
      <c r="M53" s="1" t="s">
        <v>25</v>
      </c>
      <c r="N53" s="1" t="s">
        <v>26</v>
      </c>
      <c r="O53" s="5">
        <v>0.5</v>
      </c>
      <c r="P53" s="1">
        <v>3</v>
      </c>
      <c r="Q53" s="9">
        <v>44725</v>
      </c>
      <c r="R53" s="12" t="s">
        <v>841</v>
      </c>
      <c r="S53" s="1" t="s">
        <v>842</v>
      </c>
      <c r="T53" s="28">
        <v>88</v>
      </c>
      <c r="U53" s="28">
        <v>88</v>
      </c>
    </row>
    <row r="54" spans="1:21" ht="22.5" x14ac:dyDescent="0.2">
      <c r="A54" s="1" t="s">
        <v>853</v>
      </c>
      <c r="B54" s="1" t="s">
        <v>17</v>
      </c>
      <c r="C54" s="1" t="s">
        <v>18</v>
      </c>
      <c r="D54" s="1" t="s">
        <v>19</v>
      </c>
      <c r="E54" s="1" t="s">
        <v>497</v>
      </c>
      <c r="F54" s="2" t="s">
        <v>854</v>
      </c>
      <c r="G54" s="2" t="s">
        <v>855</v>
      </c>
      <c r="H54" s="1" t="s">
        <v>23</v>
      </c>
      <c r="I54" s="1" t="s">
        <v>24</v>
      </c>
      <c r="J54" s="28">
        <v>192.06</v>
      </c>
      <c r="K54" s="28">
        <v>180</v>
      </c>
      <c r="L54" s="28">
        <f t="shared" si="1"/>
        <v>12.060000000000002</v>
      </c>
      <c r="M54" s="1" t="s">
        <v>25</v>
      </c>
      <c r="N54" s="1" t="s">
        <v>26</v>
      </c>
      <c r="O54" s="5">
        <v>2.5</v>
      </c>
      <c r="P54" s="1">
        <v>0</v>
      </c>
      <c r="Q54" s="24">
        <v>44726</v>
      </c>
      <c r="R54" s="12" t="s">
        <v>161</v>
      </c>
      <c r="S54" s="1" t="s">
        <v>57</v>
      </c>
      <c r="T54" s="28">
        <v>192.06</v>
      </c>
      <c r="U54" s="28">
        <v>180</v>
      </c>
    </row>
    <row r="55" spans="1:21" ht="90" x14ac:dyDescent="0.2">
      <c r="A55" s="1" t="s">
        <v>868</v>
      </c>
      <c r="B55" s="1" t="s">
        <v>17</v>
      </c>
      <c r="C55" s="1" t="s">
        <v>18</v>
      </c>
      <c r="D55" s="1" t="s">
        <v>19</v>
      </c>
      <c r="E55" s="1" t="s">
        <v>497</v>
      </c>
      <c r="F55" s="2" t="s">
        <v>869</v>
      </c>
      <c r="G55" s="2" t="s">
        <v>1719</v>
      </c>
      <c r="H55" s="1" t="s">
        <v>41</v>
      </c>
      <c r="I55" s="1" t="s">
        <v>24</v>
      </c>
      <c r="J55" s="28">
        <v>4215.8</v>
      </c>
      <c r="K55" s="28">
        <v>3940</v>
      </c>
      <c r="L55" s="28">
        <v>275.8</v>
      </c>
      <c r="M55" s="1" t="s">
        <v>25</v>
      </c>
      <c r="N55" s="1" t="s">
        <v>26</v>
      </c>
      <c r="O55" s="5">
        <v>6</v>
      </c>
      <c r="P55" s="1">
        <v>2</v>
      </c>
      <c r="Q55" s="9">
        <v>44743</v>
      </c>
      <c r="R55" s="1" t="s">
        <v>870</v>
      </c>
      <c r="S55" s="1" t="s">
        <v>871</v>
      </c>
      <c r="T55" s="28">
        <v>4215.8</v>
      </c>
      <c r="U55" s="28">
        <v>3940</v>
      </c>
    </row>
    <row r="56" spans="1:21" ht="146.25" x14ac:dyDescent="0.2">
      <c r="A56" s="1" t="s">
        <v>872</v>
      </c>
      <c r="B56" s="1" t="s">
        <v>17</v>
      </c>
      <c r="C56" s="1" t="s">
        <v>18</v>
      </c>
      <c r="D56" s="1" t="s">
        <v>19</v>
      </c>
      <c r="E56" s="1" t="s">
        <v>497</v>
      </c>
      <c r="F56" s="2" t="s">
        <v>873</v>
      </c>
      <c r="G56" s="68" t="s">
        <v>1720</v>
      </c>
      <c r="H56" s="1" t="s">
        <v>41</v>
      </c>
      <c r="I56" s="1" t="s">
        <v>24</v>
      </c>
      <c r="J56" s="28">
        <v>1712</v>
      </c>
      <c r="K56" s="28">
        <v>1600</v>
      </c>
      <c r="L56" s="28">
        <v>112</v>
      </c>
      <c r="M56" s="1" t="s">
        <v>25</v>
      </c>
      <c r="N56" s="1" t="s">
        <v>26</v>
      </c>
      <c r="O56" s="5">
        <v>12</v>
      </c>
      <c r="P56" s="1">
        <v>0</v>
      </c>
      <c r="Q56" s="24">
        <v>44769</v>
      </c>
      <c r="R56" s="12" t="s">
        <v>874</v>
      </c>
      <c r="S56" s="1" t="s">
        <v>875</v>
      </c>
      <c r="T56" s="28">
        <v>1712</v>
      </c>
      <c r="U56" s="28">
        <v>1600</v>
      </c>
    </row>
    <row r="57" spans="1:21" ht="45" x14ac:dyDescent="0.2">
      <c r="A57" s="1" t="s">
        <v>876</v>
      </c>
      <c r="B57" s="1" t="s">
        <v>17</v>
      </c>
      <c r="C57" s="1" t="s">
        <v>18</v>
      </c>
      <c r="D57" s="1" t="s">
        <v>19</v>
      </c>
      <c r="E57" s="1" t="s">
        <v>497</v>
      </c>
      <c r="F57" s="2" t="s">
        <v>877</v>
      </c>
      <c r="G57" s="2" t="s">
        <v>878</v>
      </c>
      <c r="H57" s="1" t="s">
        <v>23</v>
      </c>
      <c r="I57" s="1" t="s">
        <v>24</v>
      </c>
      <c r="J57" s="28">
        <v>86.52</v>
      </c>
      <c r="K57" s="28">
        <v>84</v>
      </c>
      <c r="L57" s="28">
        <v>2.52</v>
      </c>
      <c r="M57" s="1" t="s">
        <v>25</v>
      </c>
      <c r="N57" s="1" t="s">
        <v>26</v>
      </c>
      <c r="O57" s="5">
        <v>0.03</v>
      </c>
      <c r="P57" s="1">
        <v>3</v>
      </c>
      <c r="Q57" s="24">
        <v>44771</v>
      </c>
      <c r="R57" s="12" t="s">
        <v>879</v>
      </c>
      <c r="S57" s="1" t="s">
        <v>880</v>
      </c>
      <c r="T57" s="28">
        <v>86.52</v>
      </c>
      <c r="U57" s="28">
        <v>84</v>
      </c>
    </row>
    <row r="58" spans="1:21" ht="45" x14ac:dyDescent="0.2">
      <c r="A58" s="1" t="s">
        <v>881</v>
      </c>
      <c r="B58" s="1" t="s">
        <v>17</v>
      </c>
      <c r="C58" s="1" t="s">
        <v>18</v>
      </c>
      <c r="D58" s="1" t="s">
        <v>19</v>
      </c>
      <c r="E58" s="1" t="s">
        <v>497</v>
      </c>
      <c r="F58" s="2" t="s">
        <v>882</v>
      </c>
      <c r="G58" s="2" t="s">
        <v>65</v>
      </c>
      <c r="H58" s="1" t="s">
        <v>23</v>
      </c>
      <c r="I58" s="1" t="s">
        <v>24</v>
      </c>
      <c r="J58" s="28">
        <v>3077.75</v>
      </c>
      <c r="K58" s="28">
        <v>2876.4</v>
      </c>
      <c r="L58" s="28">
        <v>201.35</v>
      </c>
      <c r="M58" s="1" t="s">
        <v>25</v>
      </c>
      <c r="N58" s="1" t="s">
        <v>26</v>
      </c>
      <c r="O58" s="5">
        <v>1.5</v>
      </c>
      <c r="P58" s="1">
        <v>7</v>
      </c>
      <c r="Q58" s="9">
        <v>44771</v>
      </c>
      <c r="R58" s="12" t="s">
        <v>66</v>
      </c>
      <c r="S58" s="1" t="s">
        <v>67</v>
      </c>
      <c r="T58" s="28">
        <v>3077.75</v>
      </c>
      <c r="U58" s="28">
        <v>2876.4</v>
      </c>
    </row>
    <row r="59" spans="1:21" ht="45" x14ac:dyDescent="0.2">
      <c r="A59" s="1" t="s">
        <v>883</v>
      </c>
      <c r="B59" s="1" t="s">
        <v>17</v>
      </c>
      <c r="C59" s="1" t="s">
        <v>18</v>
      </c>
      <c r="D59" s="1" t="s">
        <v>19</v>
      </c>
      <c r="E59" s="1" t="s">
        <v>497</v>
      </c>
      <c r="F59" s="2" t="s">
        <v>884</v>
      </c>
      <c r="G59" s="2" t="s">
        <v>885</v>
      </c>
      <c r="H59" s="1" t="s">
        <v>23</v>
      </c>
      <c r="I59" s="1" t="s">
        <v>24</v>
      </c>
      <c r="J59" s="28">
        <v>116.18</v>
      </c>
      <c r="K59" s="28">
        <v>112.8</v>
      </c>
      <c r="L59" s="28">
        <v>3.38</v>
      </c>
      <c r="M59" s="1" t="s">
        <v>25</v>
      </c>
      <c r="N59" s="1" t="s">
        <v>26</v>
      </c>
      <c r="O59" s="5">
        <v>0.5</v>
      </c>
      <c r="P59" s="1">
        <v>3</v>
      </c>
      <c r="Q59" s="9">
        <v>44785</v>
      </c>
      <c r="R59" s="12" t="s">
        <v>886</v>
      </c>
      <c r="S59" s="1" t="s">
        <v>887</v>
      </c>
      <c r="T59" s="28">
        <v>116.18</v>
      </c>
      <c r="U59" s="28">
        <v>112.8</v>
      </c>
    </row>
    <row r="60" spans="1:21" ht="225" x14ac:dyDescent="0.2">
      <c r="A60" s="1" t="s">
        <v>888</v>
      </c>
      <c r="B60" s="1" t="s">
        <v>17</v>
      </c>
      <c r="C60" s="1" t="s">
        <v>18</v>
      </c>
      <c r="D60" s="1" t="s">
        <v>19</v>
      </c>
      <c r="E60" s="1" t="s">
        <v>497</v>
      </c>
      <c r="F60" s="2" t="s">
        <v>889</v>
      </c>
      <c r="G60" s="2" t="s">
        <v>1721</v>
      </c>
      <c r="H60" s="1" t="s">
        <v>41</v>
      </c>
      <c r="I60" s="1" t="s">
        <v>24</v>
      </c>
      <c r="J60" s="28">
        <v>5900</v>
      </c>
      <c r="K60" s="28">
        <v>5428</v>
      </c>
      <c r="L60" s="28">
        <v>472</v>
      </c>
      <c r="M60" s="1" t="s">
        <v>25</v>
      </c>
      <c r="N60" s="1" t="s">
        <v>26</v>
      </c>
      <c r="O60" s="5">
        <v>6</v>
      </c>
      <c r="P60" s="1">
        <v>4</v>
      </c>
      <c r="Q60" s="9">
        <v>44820</v>
      </c>
      <c r="R60" s="12" t="s">
        <v>890</v>
      </c>
      <c r="S60" s="1" t="s">
        <v>891</v>
      </c>
      <c r="T60" s="28">
        <v>5900</v>
      </c>
      <c r="U60" s="28">
        <v>5428</v>
      </c>
    </row>
    <row r="61" spans="1:21" ht="56.25" x14ac:dyDescent="0.2">
      <c r="A61" s="1" t="s">
        <v>892</v>
      </c>
      <c r="B61" s="1" t="s">
        <v>17</v>
      </c>
      <c r="C61" s="1" t="s">
        <v>18</v>
      </c>
      <c r="D61" s="1" t="s">
        <v>19</v>
      </c>
      <c r="E61" s="1" t="s">
        <v>497</v>
      </c>
      <c r="F61" s="2" t="s">
        <v>893</v>
      </c>
      <c r="G61" s="2" t="s">
        <v>1722</v>
      </c>
      <c r="H61" s="1" t="s">
        <v>23</v>
      </c>
      <c r="I61" s="1" t="s">
        <v>24</v>
      </c>
      <c r="J61" s="28">
        <v>182.09</v>
      </c>
      <c r="K61" s="28">
        <v>170.18</v>
      </c>
      <c r="L61" s="28">
        <v>11.91</v>
      </c>
      <c r="M61" s="1" t="s">
        <v>25</v>
      </c>
      <c r="N61" s="1" t="s">
        <v>26</v>
      </c>
      <c r="O61" s="5">
        <v>0.5</v>
      </c>
      <c r="P61" s="1">
        <v>1</v>
      </c>
      <c r="Q61" s="24">
        <v>44820</v>
      </c>
      <c r="R61" s="12" t="s">
        <v>573</v>
      </c>
      <c r="S61" s="1" t="s">
        <v>574</v>
      </c>
      <c r="T61" s="28">
        <v>182.09</v>
      </c>
      <c r="U61" s="28">
        <v>170.18</v>
      </c>
    </row>
    <row r="62" spans="1:21" ht="33.75" x14ac:dyDescent="0.2">
      <c r="A62" s="1" t="s">
        <v>894</v>
      </c>
      <c r="B62" s="1" t="s">
        <v>17</v>
      </c>
      <c r="C62" s="1" t="s">
        <v>18</v>
      </c>
      <c r="D62" s="1" t="s">
        <v>19</v>
      </c>
      <c r="E62" s="1" t="s">
        <v>497</v>
      </c>
      <c r="F62" s="2" t="s">
        <v>895</v>
      </c>
      <c r="G62" s="2" t="s">
        <v>896</v>
      </c>
      <c r="H62" s="1" t="s">
        <v>41</v>
      </c>
      <c r="I62" s="1" t="s">
        <v>24</v>
      </c>
      <c r="J62" s="27">
        <v>1155.5999999999999</v>
      </c>
      <c r="K62" s="27">
        <v>1080</v>
      </c>
      <c r="L62" s="27">
        <v>75.599999999999994</v>
      </c>
      <c r="M62" s="1" t="s">
        <v>25</v>
      </c>
      <c r="N62" s="1" t="s">
        <v>26</v>
      </c>
      <c r="O62" s="53">
        <v>3</v>
      </c>
      <c r="P62" s="54">
        <v>1</v>
      </c>
      <c r="Q62" s="36">
        <v>44820</v>
      </c>
      <c r="R62" s="14" t="s">
        <v>897</v>
      </c>
      <c r="S62" s="7" t="s">
        <v>84</v>
      </c>
      <c r="T62" s="27">
        <v>1155.5999999999999</v>
      </c>
      <c r="U62" s="27">
        <v>1080</v>
      </c>
    </row>
    <row r="63" spans="1:21" ht="33.75" x14ac:dyDescent="0.2">
      <c r="A63" s="1" t="s">
        <v>898</v>
      </c>
      <c r="B63" s="1" t="s">
        <v>17</v>
      </c>
      <c r="C63" s="1" t="s">
        <v>18</v>
      </c>
      <c r="D63" s="1" t="s">
        <v>19</v>
      </c>
      <c r="E63" s="1" t="s">
        <v>497</v>
      </c>
      <c r="F63" s="2" t="s">
        <v>899</v>
      </c>
      <c r="G63" s="2" t="s">
        <v>900</v>
      </c>
      <c r="H63" s="1" t="s">
        <v>41</v>
      </c>
      <c r="I63" s="1" t="s">
        <v>24</v>
      </c>
      <c r="J63" s="28">
        <v>1376.68</v>
      </c>
      <c r="K63" s="28">
        <v>1286.6199999999999</v>
      </c>
      <c r="L63" s="28">
        <v>90.06</v>
      </c>
      <c r="M63" s="1" t="s">
        <v>25</v>
      </c>
      <c r="N63" s="1" t="s">
        <v>26</v>
      </c>
      <c r="O63" s="5">
        <v>0.1</v>
      </c>
      <c r="P63" s="1">
        <v>1</v>
      </c>
      <c r="Q63" s="24">
        <v>44833</v>
      </c>
      <c r="R63" s="12" t="s">
        <v>901</v>
      </c>
      <c r="S63" s="1" t="s">
        <v>902</v>
      </c>
      <c r="T63" s="28">
        <v>1376.68</v>
      </c>
      <c r="U63" s="28">
        <v>1286.6199999999999</v>
      </c>
    </row>
    <row r="64" spans="1:21" ht="72" x14ac:dyDescent="0.2">
      <c r="A64" s="1" t="s">
        <v>903</v>
      </c>
      <c r="B64" s="1" t="s">
        <v>17</v>
      </c>
      <c r="C64" s="1" t="s">
        <v>18</v>
      </c>
      <c r="D64" s="1" t="s">
        <v>19</v>
      </c>
      <c r="E64" s="1" t="s">
        <v>497</v>
      </c>
      <c r="F64" s="59" t="s">
        <v>1536</v>
      </c>
      <c r="G64" s="2" t="s">
        <v>1537</v>
      </c>
      <c r="H64" s="1" t="s">
        <v>41</v>
      </c>
      <c r="I64" s="1" t="s">
        <v>24</v>
      </c>
      <c r="J64" s="28">
        <v>952.69</v>
      </c>
      <c r="K64" s="28">
        <v>890.36</v>
      </c>
      <c r="L64" s="28">
        <f>+T64-U64</f>
        <v>62.330000000000041</v>
      </c>
      <c r="M64" s="1" t="s">
        <v>25</v>
      </c>
      <c r="N64" s="1" t="s">
        <v>26</v>
      </c>
      <c r="O64" s="5">
        <v>1</v>
      </c>
      <c r="P64" s="1">
        <v>3</v>
      </c>
      <c r="Q64" s="24">
        <v>44839</v>
      </c>
      <c r="R64" s="12" t="s">
        <v>1670</v>
      </c>
      <c r="S64" s="1" t="s">
        <v>1539</v>
      </c>
      <c r="T64" s="28">
        <v>952.69</v>
      </c>
      <c r="U64" s="28">
        <v>890.36</v>
      </c>
    </row>
    <row r="65" spans="1:21" ht="56.25" x14ac:dyDescent="0.2">
      <c r="A65" s="1" t="s">
        <v>903</v>
      </c>
      <c r="B65" s="1" t="s">
        <v>17</v>
      </c>
      <c r="C65" s="1" t="s">
        <v>18</v>
      </c>
      <c r="D65" s="1" t="s">
        <v>19</v>
      </c>
      <c r="E65" s="1" t="s">
        <v>863</v>
      </c>
      <c r="F65" s="2" t="s">
        <v>1536</v>
      </c>
      <c r="G65" s="2" t="s">
        <v>1537</v>
      </c>
      <c r="H65" s="46" t="s">
        <v>41</v>
      </c>
      <c r="I65" s="1" t="s">
        <v>24</v>
      </c>
      <c r="J65" s="28">
        <v>952.69</v>
      </c>
      <c r="K65" s="28">
        <v>890.36</v>
      </c>
      <c r="L65" s="28">
        <v>62.33</v>
      </c>
      <c r="M65" s="28" t="s">
        <v>25</v>
      </c>
      <c r="N65" s="1" t="s">
        <v>26</v>
      </c>
      <c r="O65" s="5">
        <v>1</v>
      </c>
      <c r="P65" s="5">
        <v>2</v>
      </c>
      <c r="Q65" s="9">
        <v>44839</v>
      </c>
      <c r="R65" s="24" t="s">
        <v>1538</v>
      </c>
      <c r="S65" s="1" t="s">
        <v>1539</v>
      </c>
      <c r="T65" s="1">
        <v>952.69</v>
      </c>
      <c r="U65" s="28">
        <v>890.36</v>
      </c>
    </row>
    <row r="66" spans="1:21" ht="36" x14ac:dyDescent="0.2">
      <c r="A66" s="1" t="s">
        <v>904</v>
      </c>
      <c r="B66" s="1" t="s">
        <v>17</v>
      </c>
      <c r="C66" s="1" t="s">
        <v>18</v>
      </c>
      <c r="D66" s="1" t="s">
        <v>19</v>
      </c>
      <c r="E66" s="1" t="s">
        <v>497</v>
      </c>
      <c r="F66" s="59" t="s">
        <v>1540</v>
      </c>
      <c r="G66" s="2" t="s">
        <v>1541</v>
      </c>
      <c r="H66" s="1" t="s">
        <v>41</v>
      </c>
      <c r="I66" s="1" t="s">
        <v>24</v>
      </c>
      <c r="J66" s="28">
        <v>4815</v>
      </c>
      <c r="K66" s="28">
        <v>4500</v>
      </c>
      <c r="L66" s="28">
        <f>+J66-K66</f>
        <v>315</v>
      </c>
      <c r="M66" s="1" t="s">
        <v>25</v>
      </c>
      <c r="N66" s="1" t="s">
        <v>26</v>
      </c>
      <c r="O66" s="5">
        <v>1</v>
      </c>
      <c r="P66" s="1">
        <v>5</v>
      </c>
      <c r="Q66" s="24">
        <v>44840</v>
      </c>
      <c r="R66" s="12" t="s">
        <v>1542</v>
      </c>
      <c r="S66" s="1" t="s">
        <v>1543</v>
      </c>
      <c r="T66" s="28">
        <v>4815</v>
      </c>
      <c r="U66" s="28">
        <v>4500</v>
      </c>
    </row>
    <row r="67" spans="1:21" ht="33.75" x14ac:dyDescent="0.2">
      <c r="A67" s="1" t="s">
        <v>904</v>
      </c>
      <c r="B67" s="1" t="s">
        <v>17</v>
      </c>
      <c r="C67" s="1" t="s">
        <v>18</v>
      </c>
      <c r="D67" s="1" t="s">
        <v>19</v>
      </c>
      <c r="E67" s="1" t="s">
        <v>863</v>
      </c>
      <c r="F67" s="2" t="s">
        <v>1540</v>
      </c>
      <c r="G67" s="2" t="s">
        <v>1541</v>
      </c>
      <c r="H67" s="46" t="s">
        <v>41</v>
      </c>
      <c r="I67" s="1" t="s">
        <v>24</v>
      </c>
      <c r="J67" s="28">
        <v>4815</v>
      </c>
      <c r="K67" s="28">
        <v>4500</v>
      </c>
      <c r="L67" s="28">
        <v>315</v>
      </c>
      <c r="M67" s="28" t="s">
        <v>25</v>
      </c>
      <c r="N67" s="1" t="s">
        <v>26</v>
      </c>
      <c r="O67" s="5">
        <v>1</v>
      </c>
      <c r="P67" s="5">
        <v>5</v>
      </c>
      <c r="Q67" s="9">
        <v>44840</v>
      </c>
      <c r="R67" s="24" t="s">
        <v>1542</v>
      </c>
      <c r="S67" s="1" t="s">
        <v>1543</v>
      </c>
      <c r="T67" s="1">
        <v>4815</v>
      </c>
      <c r="U67" s="28">
        <v>4500</v>
      </c>
    </row>
    <row r="68" spans="1:21" ht="56.25" x14ac:dyDescent="0.2">
      <c r="A68" s="1" t="s">
        <v>1548</v>
      </c>
      <c r="B68" s="1" t="s">
        <v>17</v>
      </c>
      <c r="C68" s="1" t="s">
        <v>18</v>
      </c>
      <c r="D68" s="1" t="s">
        <v>19</v>
      </c>
      <c r="E68" s="1" t="s">
        <v>863</v>
      </c>
      <c r="F68" s="2" t="s">
        <v>1549</v>
      </c>
      <c r="G68" s="2" t="s">
        <v>1763</v>
      </c>
      <c r="H68" s="46" t="s">
        <v>23</v>
      </c>
      <c r="I68" s="1" t="s">
        <v>24</v>
      </c>
      <c r="J68" s="28">
        <v>3819.22</v>
      </c>
      <c r="K68" s="28">
        <v>3707.99</v>
      </c>
      <c r="L68" s="28">
        <v>111.23</v>
      </c>
      <c r="M68" s="28" t="s">
        <v>25</v>
      </c>
      <c r="N68" s="1" t="s">
        <v>26</v>
      </c>
      <c r="O68" s="5">
        <v>0.5</v>
      </c>
      <c r="P68" s="5">
        <v>3</v>
      </c>
      <c r="Q68" s="9">
        <v>44867</v>
      </c>
      <c r="R68" s="24" t="s">
        <v>1550</v>
      </c>
      <c r="S68" s="1" t="s">
        <v>1551</v>
      </c>
      <c r="T68" s="1">
        <v>3819.22</v>
      </c>
      <c r="U68" s="28">
        <v>3707.99</v>
      </c>
    </row>
    <row r="69" spans="1:21" ht="56.25" x14ac:dyDescent="0.2">
      <c r="A69" s="1" t="s">
        <v>1552</v>
      </c>
      <c r="B69" s="1" t="s">
        <v>17</v>
      </c>
      <c r="C69" s="1" t="s">
        <v>18</v>
      </c>
      <c r="D69" s="1" t="s">
        <v>19</v>
      </c>
      <c r="E69" s="1" t="s">
        <v>863</v>
      </c>
      <c r="F69" s="2" t="s">
        <v>1553</v>
      </c>
      <c r="G69" s="2" t="s">
        <v>115</v>
      </c>
      <c r="H69" s="46" t="s">
        <v>23</v>
      </c>
      <c r="I69" s="1" t="s">
        <v>24</v>
      </c>
      <c r="J69" s="28">
        <v>2081.65</v>
      </c>
      <c r="K69" s="28">
        <v>2081.65</v>
      </c>
      <c r="L69" s="28" t="s">
        <v>995</v>
      </c>
      <c r="M69" s="28" t="s">
        <v>25</v>
      </c>
      <c r="N69" s="1" t="s">
        <v>26</v>
      </c>
      <c r="O69" s="5">
        <v>0.5</v>
      </c>
      <c r="P69" s="5">
        <v>3</v>
      </c>
      <c r="Q69" s="9">
        <v>44867</v>
      </c>
      <c r="R69" s="24" t="s">
        <v>954</v>
      </c>
      <c r="S69" s="1" t="s">
        <v>955</v>
      </c>
      <c r="T69" s="1">
        <v>2081.65</v>
      </c>
      <c r="U69" s="28">
        <v>2081.65</v>
      </c>
    </row>
    <row r="70" spans="1:21" ht="56.25" x14ac:dyDescent="0.2">
      <c r="A70" s="1" t="s">
        <v>1554</v>
      </c>
      <c r="B70" s="1" t="s">
        <v>17</v>
      </c>
      <c r="C70" s="1" t="s">
        <v>18</v>
      </c>
      <c r="D70" s="1" t="s">
        <v>19</v>
      </c>
      <c r="E70" s="1" t="s">
        <v>863</v>
      </c>
      <c r="F70" s="2" t="s">
        <v>1555</v>
      </c>
      <c r="G70" s="2" t="s">
        <v>1556</v>
      </c>
      <c r="H70" s="46" t="s">
        <v>23</v>
      </c>
      <c r="I70" s="1" t="s">
        <v>24</v>
      </c>
      <c r="J70" s="28">
        <v>542</v>
      </c>
      <c r="K70" s="28">
        <v>542</v>
      </c>
      <c r="L70" s="28" t="s">
        <v>995</v>
      </c>
      <c r="M70" s="28" t="s">
        <v>25</v>
      </c>
      <c r="N70" s="1" t="s">
        <v>26</v>
      </c>
      <c r="O70" s="5">
        <v>0.5</v>
      </c>
      <c r="P70" s="5">
        <v>3</v>
      </c>
      <c r="Q70" s="9">
        <v>44867</v>
      </c>
      <c r="R70" s="24" t="s">
        <v>954</v>
      </c>
      <c r="S70" s="1" t="s">
        <v>955</v>
      </c>
      <c r="T70" s="1">
        <v>542</v>
      </c>
      <c r="U70" s="28">
        <v>542</v>
      </c>
    </row>
    <row r="71" spans="1:21" ht="45" x14ac:dyDescent="0.2">
      <c r="A71" s="1" t="s">
        <v>1557</v>
      </c>
      <c r="B71" s="1" t="s">
        <v>17</v>
      </c>
      <c r="C71" s="1" t="s">
        <v>18</v>
      </c>
      <c r="D71" s="1" t="s">
        <v>19</v>
      </c>
      <c r="E71" s="1" t="s">
        <v>863</v>
      </c>
      <c r="F71" s="2" t="s">
        <v>1558</v>
      </c>
      <c r="G71" s="2" t="s">
        <v>1556</v>
      </c>
      <c r="H71" s="46" t="s">
        <v>23</v>
      </c>
      <c r="I71" s="1" t="s">
        <v>24</v>
      </c>
      <c r="J71" s="28">
        <v>343.14</v>
      </c>
      <c r="K71" s="28">
        <v>333.15</v>
      </c>
      <c r="L71" s="28">
        <v>9.99</v>
      </c>
      <c r="M71" s="28" t="s">
        <v>25</v>
      </c>
      <c r="N71" s="1" t="s">
        <v>26</v>
      </c>
      <c r="O71" s="5">
        <v>0.5</v>
      </c>
      <c r="P71" s="5">
        <v>3</v>
      </c>
      <c r="Q71" s="9">
        <v>44867</v>
      </c>
      <c r="R71" s="24" t="s">
        <v>259</v>
      </c>
      <c r="S71" s="1" t="s">
        <v>260</v>
      </c>
      <c r="T71" s="1">
        <v>343.14</v>
      </c>
      <c r="U71" s="28">
        <v>333.15</v>
      </c>
    </row>
    <row r="72" spans="1:21" ht="45" x14ac:dyDescent="0.2">
      <c r="A72" s="1" t="s">
        <v>1571</v>
      </c>
      <c r="B72" s="1" t="s">
        <v>17</v>
      </c>
      <c r="C72" s="1" t="s">
        <v>18</v>
      </c>
      <c r="D72" s="1" t="s">
        <v>19</v>
      </c>
      <c r="E72" s="1" t="s">
        <v>863</v>
      </c>
      <c r="F72" s="2" t="s">
        <v>1572</v>
      </c>
      <c r="G72" s="2" t="s">
        <v>1573</v>
      </c>
      <c r="H72" s="46" t="s">
        <v>41</v>
      </c>
      <c r="I72" s="1" t="s">
        <v>24</v>
      </c>
      <c r="J72" s="28">
        <v>6855.49</v>
      </c>
      <c r="K72" s="28">
        <v>6407</v>
      </c>
      <c r="L72" s="28">
        <v>448.49</v>
      </c>
      <c r="M72" s="28" t="s">
        <v>25</v>
      </c>
      <c r="N72" s="1" t="s">
        <v>26</v>
      </c>
      <c r="O72" s="5">
        <v>1.5</v>
      </c>
      <c r="P72" s="5">
        <v>8</v>
      </c>
      <c r="Q72" s="9">
        <v>44874</v>
      </c>
      <c r="R72" s="24" t="s">
        <v>1574</v>
      </c>
      <c r="S72" s="1" t="s">
        <v>1575</v>
      </c>
      <c r="T72" s="1">
        <v>6855.49</v>
      </c>
      <c r="U72" s="28">
        <v>6407</v>
      </c>
    </row>
    <row r="73" spans="1:21" ht="67.5" x14ac:dyDescent="0.2">
      <c r="A73" s="1" t="s">
        <v>169</v>
      </c>
      <c r="B73" s="1" t="s">
        <v>17</v>
      </c>
      <c r="C73" s="1" t="s">
        <v>18</v>
      </c>
      <c r="D73" s="1" t="s">
        <v>19</v>
      </c>
      <c r="E73" s="1" t="s">
        <v>20</v>
      </c>
      <c r="F73" s="2" t="s">
        <v>170</v>
      </c>
      <c r="G73" s="2" t="s">
        <v>1679</v>
      </c>
      <c r="H73" s="3" t="s">
        <v>41</v>
      </c>
      <c r="I73" s="1" t="s">
        <v>24</v>
      </c>
      <c r="J73" s="28">
        <v>674.1</v>
      </c>
      <c r="K73" s="28">
        <v>630</v>
      </c>
      <c r="L73" s="28">
        <f>+J73-K73</f>
        <v>44.100000000000023</v>
      </c>
      <c r="M73" s="1" t="s">
        <v>25</v>
      </c>
      <c r="N73" s="1" t="s">
        <v>26</v>
      </c>
      <c r="O73" s="5">
        <v>0.1</v>
      </c>
      <c r="P73" s="1">
        <v>3</v>
      </c>
      <c r="Q73" s="9">
        <v>44601</v>
      </c>
      <c r="R73" s="1" t="s">
        <v>172</v>
      </c>
      <c r="S73" s="1" t="s">
        <v>173</v>
      </c>
      <c r="T73" s="4">
        <v>674.1</v>
      </c>
      <c r="U73" s="4">
        <v>630</v>
      </c>
    </row>
    <row r="74" spans="1:21" ht="202.5" x14ac:dyDescent="0.2">
      <c r="A74" s="1" t="s">
        <v>523</v>
      </c>
      <c r="B74" s="1" t="s">
        <v>17</v>
      </c>
      <c r="C74" s="1" t="s">
        <v>18</v>
      </c>
      <c r="D74" s="1" t="s">
        <v>19</v>
      </c>
      <c r="E74" s="1" t="s">
        <v>497</v>
      </c>
      <c r="F74" s="2" t="s">
        <v>524</v>
      </c>
      <c r="G74" s="2" t="s">
        <v>1698</v>
      </c>
      <c r="H74" s="1" t="s">
        <v>525</v>
      </c>
      <c r="I74" s="1" t="s">
        <v>24</v>
      </c>
      <c r="J74" s="28">
        <v>13696</v>
      </c>
      <c r="K74" s="28">
        <v>12800</v>
      </c>
      <c r="L74" s="28">
        <f>+J74-K74</f>
        <v>896</v>
      </c>
      <c r="M74" s="1" t="s">
        <v>25</v>
      </c>
      <c r="N74" s="1" t="s">
        <v>26</v>
      </c>
      <c r="O74" s="5">
        <v>1.5</v>
      </c>
      <c r="P74" s="1">
        <v>5</v>
      </c>
      <c r="Q74" s="24">
        <v>44725</v>
      </c>
      <c r="R74" s="1" t="s">
        <v>526</v>
      </c>
      <c r="S74" s="1" t="s">
        <v>527</v>
      </c>
      <c r="T74" s="28">
        <v>13696</v>
      </c>
      <c r="U74" s="28">
        <v>12800</v>
      </c>
    </row>
    <row r="75" spans="1:21" ht="67.5" x14ac:dyDescent="0.2">
      <c r="A75" s="1" t="s">
        <v>528</v>
      </c>
      <c r="B75" s="1" t="s">
        <v>17</v>
      </c>
      <c r="C75" s="1" t="s">
        <v>18</v>
      </c>
      <c r="D75" s="1" t="s">
        <v>19</v>
      </c>
      <c r="E75" s="1" t="s">
        <v>497</v>
      </c>
      <c r="F75" s="2" t="s">
        <v>529</v>
      </c>
      <c r="G75" s="2" t="s">
        <v>530</v>
      </c>
      <c r="H75" s="1" t="s">
        <v>23</v>
      </c>
      <c r="I75" s="1" t="s">
        <v>24</v>
      </c>
      <c r="J75" s="28">
        <v>19.079999999999998</v>
      </c>
      <c r="K75" s="28">
        <v>16.87</v>
      </c>
      <c r="L75" s="28">
        <f>+J75-K75</f>
        <v>2.2099999999999973</v>
      </c>
      <c r="M75" s="1" t="s">
        <v>25</v>
      </c>
      <c r="N75" s="1" t="s">
        <v>26</v>
      </c>
      <c r="O75" s="5">
        <v>1</v>
      </c>
      <c r="P75" s="1">
        <v>1</v>
      </c>
      <c r="Q75" s="24">
        <v>44720</v>
      </c>
      <c r="R75" s="1" t="s">
        <v>531</v>
      </c>
      <c r="S75" s="1" t="s">
        <v>532</v>
      </c>
      <c r="T75" s="28">
        <v>19.079999999999998</v>
      </c>
      <c r="U75" s="28">
        <v>16.87</v>
      </c>
    </row>
    <row r="76" spans="1:21" ht="45" x14ac:dyDescent="0.2">
      <c r="A76" s="1" t="s">
        <v>905</v>
      </c>
      <c r="B76" s="1" t="s">
        <v>17</v>
      </c>
      <c r="C76" s="1" t="s">
        <v>18</v>
      </c>
      <c r="D76" s="1" t="s">
        <v>19</v>
      </c>
      <c r="E76" s="1" t="s">
        <v>497</v>
      </c>
      <c r="F76" s="2" t="s">
        <v>906</v>
      </c>
      <c r="G76" s="2" t="s">
        <v>907</v>
      </c>
      <c r="H76" s="1" t="s">
        <v>23</v>
      </c>
      <c r="I76" s="1" t="s">
        <v>24</v>
      </c>
      <c r="J76" s="28">
        <v>486.21</v>
      </c>
      <c r="K76" s="28">
        <v>454.4</v>
      </c>
      <c r="L76" s="28">
        <v>31.81</v>
      </c>
      <c r="M76" s="1" t="s">
        <v>25</v>
      </c>
      <c r="N76" s="1" t="s">
        <v>26</v>
      </c>
      <c r="O76" s="5">
        <v>1</v>
      </c>
      <c r="P76" s="1">
        <v>1</v>
      </c>
      <c r="Q76" s="24">
        <v>44813</v>
      </c>
      <c r="R76" s="14" t="s">
        <v>817</v>
      </c>
      <c r="S76" s="7" t="s">
        <v>818</v>
      </c>
      <c r="T76" s="28">
        <v>486.21</v>
      </c>
      <c r="U76" s="28">
        <v>454.4</v>
      </c>
    </row>
    <row r="77" spans="1:21" ht="33.75" x14ac:dyDescent="0.2">
      <c r="A77" s="1" t="s">
        <v>908</v>
      </c>
      <c r="B77" s="1" t="s">
        <v>17</v>
      </c>
      <c r="C77" s="1" t="s">
        <v>18</v>
      </c>
      <c r="D77" s="1" t="s">
        <v>19</v>
      </c>
      <c r="E77" s="1" t="s">
        <v>497</v>
      </c>
      <c r="F77" s="2" t="s">
        <v>909</v>
      </c>
      <c r="G77" s="2" t="s">
        <v>1723</v>
      </c>
      <c r="H77" s="1" t="s">
        <v>23</v>
      </c>
      <c r="I77" s="1" t="s">
        <v>24</v>
      </c>
      <c r="J77" s="27">
        <v>122.25</v>
      </c>
      <c r="K77" s="27">
        <v>114.25</v>
      </c>
      <c r="L77" s="27">
        <v>8</v>
      </c>
      <c r="M77" s="1" t="s">
        <v>25</v>
      </c>
      <c r="N77" s="1" t="s">
        <v>26</v>
      </c>
      <c r="O77" s="5">
        <v>0.05</v>
      </c>
      <c r="P77" s="1">
        <v>4</v>
      </c>
      <c r="Q77" s="24">
        <v>44820</v>
      </c>
      <c r="R77" s="1" t="s">
        <v>910</v>
      </c>
      <c r="S77" s="1" t="s">
        <v>911</v>
      </c>
      <c r="T77" s="27">
        <v>122.25</v>
      </c>
      <c r="U77" s="27">
        <v>114.25</v>
      </c>
    </row>
    <row r="78" spans="1:21" ht="101.25" x14ac:dyDescent="0.2">
      <c r="A78" s="1" t="s">
        <v>1231</v>
      </c>
      <c r="B78" s="1" t="s">
        <v>17</v>
      </c>
      <c r="C78" s="1" t="s">
        <v>18</v>
      </c>
      <c r="D78" s="1" t="s">
        <v>19</v>
      </c>
      <c r="E78" s="1" t="s">
        <v>863</v>
      </c>
      <c r="F78" s="2" t="s">
        <v>1232</v>
      </c>
      <c r="G78" s="2" t="s">
        <v>339</v>
      </c>
      <c r="H78" s="46" t="s">
        <v>525</v>
      </c>
      <c r="I78" s="1" t="s">
        <v>24</v>
      </c>
      <c r="J78" s="28">
        <v>181.2</v>
      </c>
      <c r="K78" s="28">
        <v>181.2</v>
      </c>
      <c r="L78" s="28" t="s">
        <v>995</v>
      </c>
      <c r="M78" s="28" t="s">
        <v>618</v>
      </c>
      <c r="N78" s="1" t="s">
        <v>619</v>
      </c>
      <c r="O78" s="5">
        <v>0.05</v>
      </c>
      <c r="P78" s="5">
        <v>1</v>
      </c>
      <c r="Q78" s="9">
        <v>44831</v>
      </c>
      <c r="R78" s="24" t="s">
        <v>1233</v>
      </c>
      <c r="S78" s="1">
        <v>82184783100026</v>
      </c>
      <c r="T78" s="1">
        <v>181.2</v>
      </c>
      <c r="U78" s="28">
        <v>181.2</v>
      </c>
    </row>
    <row r="79" spans="1:21" ht="33.75" x14ac:dyDescent="0.2">
      <c r="A79" s="1" t="s">
        <v>1234</v>
      </c>
      <c r="B79" s="1" t="s">
        <v>17</v>
      </c>
      <c r="C79" s="1" t="s">
        <v>18</v>
      </c>
      <c r="D79" s="1" t="s">
        <v>19</v>
      </c>
      <c r="E79" s="1" t="s">
        <v>863</v>
      </c>
      <c r="F79" s="2" t="s">
        <v>1235</v>
      </c>
      <c r="G79" s="2" t="s">
        <v>1744</v>
      </c>
      <c r="H79" s="46" t="s">
        <v>23</v>
      </c>
      <c r="I79" s="1" t="s">
        <v>24</v>
      </c>
      <c r="J79" s="28">
        <v>512.04999999999995</v>
      </c>
      <c r="K79" s="28">
        <v>478.55</v>
      </c>
      <c r="L79" s="28">
        <v>33.5</v>
      </c>
      <c r="M79" s="28" t="s">
        <v>25</v>
      </c>
      <c r="N79" s="1" t="s">
        <v>26</v>
      </c>
      <c r="O79" s="5">
        <v>0.5</v>
      </c>
      <c r="P79" s="5">
        <v>1</v>
      </c>
      <c r="Q79" s="9">
        <v>44861</v>
      </c>
      <c r="R79" s="24" t="s">
        <v>1236</v>
      </c>
      <c r="S79" s="1" t="s">
        <v>1237</v>
      </c>
      <c r="T79" s="1">
        <v>512.04999999999995</v>
      </c>
      <c r="U79" s="28">
        <v>478.55</v>
      </c>
    </row>
    <row r="80" spans="1:21" ht="33.75" x14ac:dyDescent="0.2">
      <c r="A80" s="1" t="s">
        <v>1238</v>
      </c>
      <c r="B80" s="1" t="s">
        <v>17</v>
      </c>
      <c r="C80" s="1" t="s">
        <v>18</v>
      </c>
      <c r="D80" s="1" t="s">
        <v>19</v>
      </c>
      <c r="E80" s="1" t="s">
        <v>863</v>
      </c>
      <c r="F80" s="2" t="s">
        <v>1239</v>
      </c>
      <c r="G80" s="2" t="s">
        <v>1745</v>
      </c>
      <c r="H80" s="46" t="s">
        <v>23</v>
      </c>
      <c r="I80" s="1" t="s">
        <v>24</v>
      </c>
      <c r="J80" s="28">
        <v>361.51</v>
      </c>
      <c r="K80" s="28">
        <v>337.86</v>
      </c>
      <c r="L80" s="28">
        <v>23.65</v>
      </c>
      <c r="M80" s="28" t="s">
        <v>25</v>
      </c>
      <c r="N80" s="1" t="s">
        <v>26</v>
      </c>
      <c r="O80" s="5">
        <v>0.05</v>
      </c>
      <c r="P80" s="5">
        <v>4</v>
      </c>
      <c r="Q80" s="9">
        <v>44895</v>
      </c>
      <c r="R80" s="24" t="s">
        <v>1240</v>
      </c>
      <c r="S80" s="1" t="s">
        <v>1241</v>
      </c>
      <c r="T80" s="1">
        <v>361.51</v>
      </c>
      <c r="U80" s="28">
        <v>337.86</v>
      </c>
    </row>
    <row r="81" spans="1:21" ht="22.5" x14ac:dyDescent="0.2">
      <c r="A81" s="1" t="s">
        <v>174</v>
      </c>
      <c r="B81" s="1" t="s">
        <v>17</v>
      </c>
      <c r="C81" s="1" t="s">
        <v>18</v>
      </c>
      <c r="D81" s="1" t="s">
        <v>19</v>
      </c>
      <c r="E81" s="1" t="s">
        <v>20</v>
      </c>
      <c r="F81" s="2" t="s">
        <v>175</v>
      </c>
      <c r="G81" s="2" t="s">
        <v>176</v>
      </c>
      <c r="H81" s="3" t="s">
        <v>23</v>
      </c>
      <c r="I81" s="1" t="s">
        <v>24</v>
      </c>
      <c r="J81" s="28">
        <v>1798.72</v>
      </c>
      <c r="K81" s="28">
        <v>1681.05</v>
      </c>
      <c r="L81" s="28">
        <f t="shared" ref="L81:L92" si="2">+J81-K81</f>
        <v>117.67000000000007</v>
      </c>
      <c r="M81" s="1" t="s">
        <v>177</v>
      </c>
      <c r="N81" s="10" t="s">
        <v>178</v>
      </c>
      <c r="O81" s="5">
        <v>0.1</v>
      </c>
      <c r="P81" s="1">
        <v>3</v>
      </c>
      <c r="Q81" s="9">
        <v>44586</v>
      </c>
      <c r="R81" s="7" t="s">
        <v>179</v>
      </c>
      <c r="S81" s="7">
        <v>504646656</v>
      </c>
      <c r="T81" s="4">
        <v>1798.72</v>
      </c>
      <c r="U81" s="4">
        <v>1681.05</v>
      </c>
    </row>
    <row r="82" spans="1:21" ht="22.5" x14ac:dyDescent="0.2">
      <c r="A82" s="1" t="s">
        <v>180</v>
      </c>
      <c r="B82" s="1" t="s">
        <v>17</v>
      </c>
      <c r="C82" s="1" t="s">
        <v>18</v>
      </c>
      <c r="D82" s="1" t="s">
        <v>19</v>
      </c>
      <c r="E82" s="1" t="s">
        <v>20</v>
      </c>
      <c r="F82" s="2" t="s">
        <v>181</v>
      </c>
      <c r="G82" s="2" t="s">
        <v>182</v>
      </c>
      <c r="H82" s="3" t="s">
        <v>23</v>
      </c>
      <c r="I82" s="1" t="s">
        <v>24</v>
      </c>
      <c r="J82" s="28">
        <v>15770.3</v>
      </c>
      <c r="K82" s="28">
        <v>14738.6</v>
      </c>
      <c r="L82" s="28">
        <f t="shared" si="2"/>
        <v>1031.6999999999989</v>
      </c>
      <c r="M82" s="1" t="s">
        <v>183</v>
      </c>
      <c r="N82" s="10" t="s">
        <v>184</v>
      </c>
      <c r="O82" s="5">
        <v>1</v>
      </c>
      <c r="P82" s="1">
        <v>0</v>
      </c>
      <c r="Q82" s="9">
        <v>44585</v>
      </c>
      <c r="R82" s="1" t="s">
        <v>185</v>
      </c>
      <c r="S82" s="1" t="s">
        <v>186</v>
      </c>
      <c r="T82" s="4">
        <v>15770.3</v>
      </c>
      <c r="U82" s="4">
        <v>14738.6</v>
      </c>
    </row>
    <row r="83" spans="1:21" ht="22.5" x14ac:dyDescent="0.2">
      <c r="A83" s="1" t="s">
        <v>187</v>
      </c>
      <c r="B83" s="1" t="s">
        <v>17</v>
      </c>
      <c r="C83" s="1" t="s">
        <v>18</v>
      </c>
      <c r="D83" s="1" t="s">
        <v>19</v>
      </c>
      <c r="E83" s="1" t="s">
        <v>20</v>
      </c>
      <c r="F83" s="2" t="s">
        <v>188</v>
      </c>
      <c r="G83" s="2" t="s">
        <v>189</v>
      </c>
      <c r="H83" s="3" t="s">
        <v>23</v>
      </c>
      <c r="I83" s="1" t="s">
        <v>24</v>
      </c>
      <c r="J83" s="28">
        <v>281.24</v>
      </c>
      <c r="K83" s="28">
        <v>262.85000000000002</v>
      </c>
      <c r="L83" s="28">
        <f t="shared" si="2"/>
        <v>18.389999999999986</v>
      </c>
      <c r="M83" s="1" t="s">
        <v>25</v>
      </c>
      <c r="N83" s="1" t="s">
        <v>26</v>
      </c>
      <c r="O83" s="5">
        <v>0.5</v>
      </c>
      <c r="P83" s="1">
        <v>3</v>
      </c>
      <c r="Q83" s="9">
        <v>44613</v>
      </c>
      <c r="R83" s="1" t="s">
        <v>190</v>
      </c>
      <c r="S83" s="1" t="s">
        <v>191</v>
      </c>
      <c r="T83" s="4">
        <v>281.24</v>
      </c>
      <c r="U83" s="4">
        <v>262.85000000000002</v>
      </c>
    </row>
    <row r="84" spans="1:21" ht="56.25" x14ac:dyDescent="0.2">
      <c r="A84" s="1" t="s">
        <v>192</v>
      </c>
      <c r="B84" s="1" t="s">
        <v>17</v>
      </c>
      <c r="C84" s="1" t="s">
        <v>18</v>
      </c>
      <c r="D84" s="1" t="s">
        <v>19</v>
      </c>
      <c r="E84" s="1" t="s">
        <v>20</v>
      </c>
      <c r="F84" s="2" t="s">
        <v>193</v>
      </c>
      <c r="G84" s="2" t="s">
        <v>115</v>
      </c>
      <c r="H84" s="3" t="s">
        <v>23</v>
      </c>
      <c r="I84" s="1" t="s">
        <v>24</v>
      </c>
      <c r="J84" s="28">
        <v>703.51</v>
      </c>
      <c r="K84" s="28">
        <v>657.49</v>
      </c>
      <c r="L84" s="28">
        <f t="shared" si="2"/>
        <v>46.019999999999982</v>
      </c>
      <c r="M84" s="1" t="s">
        <v>25</v>
      </c>
      <c r="N84" s="1" t="s">
        <v>26</v>
      </c>
      <c r="O84" s="5">
        <v>0.01</v>
      </c>
      <c r="P84" s="1">
        <v>3</v>
      </c>
      <c r="Q84" s="9">
        <v>44629</v>
      </c>
      <c r="R84" s="1" t="s">
        <v>194</v>
      </c>
      <c r="S84" s="1" t="s">
        <v>195</v>
      </c>
      <c r="T84" s="4">
        <v>703.51</v>
      </c>
      <c r="U84" s="22">
        <v>657.49</v>
      </c>
    </row>
    <row r="85" spans="1:21" ht="33.75" x14ac:dyDescent="0.2">
      <c r="A85" s="1" t="s">
        <v>196</v>
      </c>
      <c r="B85" s="1" t="s">
        <v>17</v>
      </c>
      <c r="C85" s="1" t="s">
        <v>18</v>
      </c>
      <c r="D85" s="1" t="s">
        <v>19</v>
      </c>
      <c r="E85" s="1" t="s">
        <v>20</v>
      </c>
      <c r="F85" s="2" t="s">
        <v>197</v>
      </c>
      <c r="G85" s="2" t="s">
        <v>105</v>
      </c>
      <c r="H85" s="3" t="s">
        <v>23</v>
      </c>
      <c r="I85" s="1" t="s">
        <v>24</v>
      </c>
      <c r="J85" s="28">
        <v>92.46</v>
      </c>
      <c r="K85" s="28">
        <v>86.41</v>
      </c>
      <c r="L85" s="28">
        <f t="shared" si="2"/>
        <v>6.0499999999999972</v>
      </c>
      <c r="M85" s="1" t="s">
        <v>25</v>
      </c>
      <c r="N85" s="1" t="s">
        <v>26</v>
      </c>
      <c r="O85" s="5">
        <v>0.01</v>
      </c>
      <c r="P85" s="1">
        <v>3</v>
      </c>
      <c r="Q85" s="9">
        <v>44629</v>
      </c>
      <c r="R85" s="7" t="s">
        <v>198</v>
      </c>
      <c r="S85" s="7" t="s">
        <v>199</v>
      </c>
      <c r="T85" s="4">
        <v>92.46</v>
      </c>
      <c r="U85" s="4">
        <v>86.41</v>
      </c>
    </row>
    <row r="86" spans="1:21" ht="168.75" x14ac:dyDescent="0.2">
      <c r="A86" s="1" t="s">
        <v>200</v>
      </c>
      <c r="B86" s="1" t="s">
        <v>17</v>
      </c>
      <c r="C86" s="1" t="s">
        <v>18</v>
      </c>
      <c r="D86" s="1" t="s">
        <v>19</v>
      </c>
      <c r="E86" s="1" t="s">
        <v>20</v>
      </c>
      <c r="F86" s="2" t="s">
        <v>201</v>
      </c>
      <c r="G86" s="2" t="s">
        <v>1682</v>
      </c>
      <c r="H86" s="3" t="s">
        <v>41</v>
      </c>
      <c r="I86" s="1" t="s">
        <v>24</v>
      </c>
      <c r="J86" s="28">
        <v>2313.08</v>
      </c>
      <c r="K86" s="28">
        <v>2161.7600000000002</v>
      </c>
      <c r="L86" s="28">
        <f t="shared" si="2"/>
        <v>151.31999999999971</v>
      </c>
      <c r="M86" s="1" t="s">
        <v>25</v>
      </c>
      <c r="N86" s="1" t="s">
        <v>26</v>
      </c>
      <c r="O86" s="5">
        <v>6</v>
      </c>
      <c r="P86" s="1">
        <v>0</v>
      </c>
      <c r="Q86" s="9">
        <v>44615</v>
      </c>
      <c r="R86" s="1" t="s">
        <v>202</v>
      </c>
      <c r="S86" s="1" t="s">
        <v>203</v>
      </c>
      <c r="T86" s="4">
        <v>2313.08</v>
      </c>
      <c r="U86" s="4">
        <v>2161.7600000000002</v>
      </c>
    </row>
    <row r="87" spans="1:21" ht="45" x14ac:dyDescent="0.2">
      <c r="A87" s="1" t="s">
        <v>204</v>
      </c>
      <c r="B87" s="1" t="s">
        <v>17</v>
      </c>
      <c r="C87" s="1" t="s">
        <v>18</v>
      </c>
      <c r="D87" s="1" t="s">
        <v>19</v>
      </c>
      <c r="E87" s="1" t="s">
        <v>20</v>
      </c>
      <c r="F87" s="2" t="s">
        <v>205</v>
      </c>
      <c r="G87" s="2" t="s">
        <v>206</v>
      </c>
      <c r="H87" s="3" t="s">
        <v>23</v>
      </c>
      <c r="I87" s="1" t="s">
        <v>24</v>
      </c>
      <c r="J87" s="28">
        <v>363.69</v>
      </c>
      <c r="K87" s="28">
        <v>339</v>
      </c>
      <c r="L87" s="28">
        <f t="shared" si="2"/>
        <v>24.689999999999998</v>
      </c>
      <c r="M87" s="1" t="s">
        <v>25</v>
      </c>
      <c r="N87" s="1" t="s">
        <v>26</v>
      </c>
      <c r="O87" s="5">
        <v>0.01</v>
      </c>
      <c r="P87" s="1">
        <v>3</v>
      </c>
      <c r="Q87" s="9">
        <v>44615</v>
      </c>
      <c r="R87" s="1" t="s">
        <v>207</v>
      </c>
      <c r="S87" s="1" t="s">
        <v>208</v>
      </c>
      <c r="T87" s="4">
        <v>363.69</v>
      </c>
      <c r="U87" s="4">
        <v>339</v>
      </c>
    </row>
    <row r="88" spans="1:21" ht="33.75" x14ac:dyDescent="0.2">
      <c r="A88" s="1" t="s">
        <v>209</v>
      </c>
      <c r="B88" s="1" t="s">
        <v>17</v>
      </c>
      <c r="C88" s="1" t="s">
        <v>18</v>
      </c>
      <c r="D88" s="1" t="s">
        <v>19</v>
      </c>
      <c r="E88" s="1" t="s">
        <v>20</v>
      </c>
      <c r="F88" s="2" t="s">
        <v>210</v>
      </c>
      <c r="G88" s="2" t="s">
        <v>211</v>
      </c>
      <c r="H88" s="3" t="s">
        <v>23</v>
      </c>
      <c r="I88" s="1" t="s">
        <v>24</v>
      </c>
      <c r="J88" s="28">
        <v>176.55</v>
      </c>
      <c r="K88" s="28">
        <v>165</v>
      </c>
      <c r="L88" s="28">
        <f t="shared" si="2"/>
        <v>11.550000000000011</v>
      </c>
      <c r="M88" s="1" t="s">
        <v>25</v>
      </c>
      <c r="N88" s="1" t="s">
        <v>26</v>
      </c>
      <c r="O88" s="5">
        <v>0.05</v>
      </c>
      <c r="P88" s="1">
        <v>3</v>
      </c>
      <c r="Q88" s="9">
        <v>44616</v>
      </c>
      <c r="R88" s="1" t="s">
        <v>212</v>
      </c>
      <c r="S88" s="1" t="s">
        <v>213</v>
      </c>
      <c r="T88" s="4">
        <v>176.55</v>
      </c>
      <c r="U88" s="4">
        <v>165</v>
      </c>
    </row>
    <row r="89" spans="1:21" ht="45" x14ac:dyDescent="0.2">
      <c r="A89" s="7" t="s">
        <v>533</v>
      </c>
      <c r="B89" s="1" t="s">
        <v>17</v>
      </c>
      <c r="C89" s="1" t="s">
        <v>18</v>
      </c>
      <c r="D89" s="1" t="s">
        <v>19</v>
      </c>
      <c r="E89" s="1" t="s">
        <v>497</v>
      </c>
      <c r="F89" s="2" t="s">
        <v>534</v>
      </c>
      <c r="G89" s="2" t="s">
        <v>535</v>
      </c>
      <c r="H89" s="1" t="s">
        <v>23</v>
      </c>
      <c r="I89" s="1" t="s">
        <v>24</v>
      </c>
      <c r="J89" s="27">
        <v>15993.94</v>
      </c>
      <c r="K89" s="27">
        <v>14962.6</v>
      </c>
      <c r="L89" s="27">
        <f t="shared" si="2"/>
        <v>1031.3400000000001</v>
      </c>
      <c r="M89" s="1" t="s">
        <v>25</v>
      </c>
      <c r="N89" s="1" t="s">
        <v>26</v>
      </c>
      <c r="O89" s="5">
        <v>1</v>
      </c>
      <c r="P89" s="29">
        <v>3</v>
      </c>
      <c r="Q89" s="24">
        <v>44669</v>
      </c>
      <c r="R89" s="1" t="s">
        <v>536</v>
      </c>
      <c r="S89" s="1" t="s">
        <v>208</v>
      </c>
      <c r="T89" s="27">
        <v>15993.94</v>
      </c>
      <c r="U89" s="27">
        <v>14962.6</v>
      </c>
    </row>
    <row r="90" spans="1:21" ht="67.5" x14ac:dyDescent="0.2">
      <c r="A90" s="7" t="s">
        <v>537</v>
      </c>
      <c r="B90" s="1" t="s">
        <v>17</v>
      </c>
      <c r="C90" s="1" t="s">
        <v>18</v>
      </c>
      <c r="D90" s="1" t="s">
        <v>19</v>
      </c>
      <c r="E90" s="1" t="s">
        <v>497</v>
      </c>
      <c r="F90" s="2" t="s">
        <v>538</v>
      </c>
      <c r="G90" s="2" t="s">
        <v>1699</v>
      </c>
      <c r="H90" s="1" t="s">
        <v>23</v>
      </c>
      <c r="I90" s="1" t="s">
        <v>24</v>
      </c>
      <c r="J90" s="27">
        <v>449.4</v>
      </c>
      <c r="K90" s="27">
        <v>420</v>
      </c>
      <c r="L90" s="27">
        <f t="shared" si="2"/>
        <v>29.399999999999977</v>
      </c>
      <c r="M90" s="7" t="s">
        <v>539</v>
      </c>
      <c r="N90" s="7" t="s">
        <v>540</v>
      </c>
      <c r="O90" s="53">
        <v>12</v>
      </c>
      <c r="P90" s="30">
        <v>0</v>
      </c>
      <c r="Q90" s="6">
        <v>44670</v>
      </c>
      <c r="R90" s="7" t="s">
        <v>541</v>
      </c>
      <c r="S90" s="7">
        <v>201750846</v>
      </c>
      <c r="T90" s="27">
        <v>449.4</v>
      </c>
      <c r="U90" s="27">
        <v>420</v>
      </c>
    </row>
    <row r="91" spans="1:21" ht="101.25" x14ac:dyDescent="0.2">
      <c r="A91" s="7" t="s">
        <v>542</v>
      </c>
      <c r="B91" s="1" t="s">
        <v>17</v>
      </c>
      <c r="C91" s="1" t="s">
        <v>18</v>
      </c>
      <c r="D91" s="1" t="s">
        <v>19</v>
      </c>
      <c r="E91" s="1" t="s">
        <v>497</v>
      </c>
      <c r="F91" s="2" t="s">
        <v>543</v>
      </c>
      <c r="G91" s="2" t="s">
        <v>1700</v>
      </c>
      <c r="H91" s="1" t="s">
        <v>41</v>
      </c>
      <c r="I91" s="1" t="s">
        <v>24</v>
      </c>
      <c r="J91" s="28">
        <v>5885</v>
      </c>
      <c r="K91" s="28">
        <v>5500</v>
      </c>
      <c r="L91" s="27">
        <f t="shared" si="2"/>
        <v>385</v>
      </c>
      <c r="M91" s="1" t="s">
        <v>25</v>
      </c>
      <c r="N91" s="1" t="s">
        <v>26</v>
      </c>
      <c r="O91" s="5">
        <v>0.5</v>
      </c>
      <c r="P91" s="29">
        <v>5</v>
      </c>
      <c r="Q91" s="9">
        <v>44680</v>
      </c>
      <c r="R91" s="1" t="s">
        <v>544</v>
      </c>
      <c r="S91" s="1" t="s">
        <v>545</v>
      </c>
      <c r="T91" s="28">
        <v>5885</v>
      </c>
      <c r="U91" s="28">
        <v>5500</v>
      </c>
    </row>
    <row r="92" spans="1:21" ht="123.75" x14ac:dyDescent="0.2">
      <c r="A92" s="7" t="s">
        <v>546</v>
      </c>
      <c r="B92" s="1" t="s">
        <v>17</v>
      </c>
      <c r="C92" s="1" t="s">
        <v>18</v>
      </c>
      <c r="D92" s="1" t="s">
        <v>19</v>
      </c>
      <c r="E92" s="1" t="s">
        <v>497</v>
      </c>
      <c r="F92" s="2" t="s">
        <v>547</v>
      </c>
      <c r="G92" s="2" t="s">
        <v>1701</v>
      </c>
      <c r="H92" s="1" t="s">
        <v>41</v>
      </c>
      <c r="I92" s="1" t="s">
        <v>24</v>
      </c>
      <c r="J92" s="28">
        <v>16021.11</v>
      </c>
      <c r="K92" s="28">
        <v>14973</v>
      </c>
      <c r="L92" s="28">
        <f t="shared" si="2"/>
        <v>1048.1100000000006</v>
      </c>
      <c r="M92" s="1" t="s">
        <v>25</v>
      </c>
      <c r="N92" s="1" t="s">
        <v>26</v>
      </c>
      <c r="O92" s="5">
        <v>3</v>
      </c>
      <c r="P92" s="29">
        <v>3</v>
      </c>
      <c r="Q92" s="9">
        <v>44697</v>
      </c>
      <c r="R92" s="1" t="s">
        <v>548</v>
      </c>
      <c r="S92" s="1" t="s">
        <v>549</v>
      </c>
      <c r="T92" s="28">
        <v>16021.11</v>
      </c>
      <c r="U92" s="28">
        <v>14973</v>
      </c>
    </row>
    <row r="93" spans="1:21" ht="45" x14ac:dyDescent="0.2">
      <c r="A93" s="1" t="s">
        <v>912</v>
      </c>
      <c r="B93" s="1" t="s">
        <v>17</v>
      </c>
      <c r="C93" s="1" t="s">
        <v>18</v>
      </c>
      <c r="D93" s="1" t="s">
        <v>19</v>
      </c>
      <c r="E93" s="1" t="s">
        <v>497</v>
      </c>
      <c r="F93" s="2" t="s">
        <v>913</v>
      </c>
      <c r="G93" s="2" t="s">
        <v>914</v>
      </c>
      <c r="H93" s="1" t="s">
        <v>41</v>
      </c>
      <c r="I93" s="1" t="s">
        <v>24</v>
      </c>
      <c r="J93" s="28">
        <v>312.44</v>
      </c>
      <c r="K93" s="28">
        <v>292</v>
      </c>
      <c r="L93" s="28">
        <v>20.440000000000001</v>
      </c>
      <c r="M93" s="1" t="s">
        <v>915</v>
      </c>
      <c r="N93" s="1" t="s">
        <v>916</v>
      </c>
      <c r="O93" s="5">
        <v>0.01</v>
      </c>
      <c r="P93" s="1">
        <v>1</v>
      </c>
      <c r="Q93" s="9">
        <v>44746</v>
      </c>
      <c r="R93" s="1" t="s">
        <v>185</v>
      </c>
      <c r="S93" s="1" t="s">
        <v>186</v>
      </c>
      <c r="T93" s="28">
        <v>312.44</v>
      </c>
      <c r="U93" s="28">
        <v>292</v>
      </c>
    </row>
    <row r="94" spans="1:21" ht="22.5" x14ac:dyDescent="0.2">
      <c r="A94" s="7" t="s">
        <v>550</v>
      </c>
      <c r="B94" s="1" t="s">
        <v>17</v>
      </c>
      <c r="C94" s="1" t="s">
        <v>18</v>
      </c>
      <c r="D94" s="1" t="s">
        <v>19</v>
      </c>
      <c r="E94" s="1" t="s">
        <v>497</v>
      </c>
      <c r="F94" s="2" t="s">
        <v>551</v>
      </c>
      <c r="G94" s="2" t="s">
        <v>552</v>
      </c>
      <c r="H94" s="1" t="s">
        <v>23</v>
      </c>
      <c r="I94" s="1" t="s">
        <v>24</v>
      </c>
      <c r="J94" s="28">
        <v>73.63</v>
      </c>
      <c r="K94" s="28">
        <v>68.81</v>
      </c>
      <c r="L94" s="28">
        <f>+J94-K94</f>
        <v>4.8199999999999932</v>
      </c>
      <c r="M94" s="1" t="s">
        <v>25</v>
      </c>
      <c r="N94" s="1" t="s">
        <v>26</v>
      </c>
      <c r="O94" s="5">
        <v>0.01</v>
      </c>
      <c r="P94" s="29">
        <v>3</v>
      </c>
      <c r="Q94" s="31">
        <v>44725</v>
      </c>
      <c r="R94" s="1" t="s">
        <v>553</v>
      </c>
      <c r="S94" s="1" t="s">
        <v>554</v>
      </c>
      <c r="T94" s="28">
        <v>73.63</v>
      </c>
      <c r="U94" s="28">
        <v>68.81</v>
      </c>
    </row>
    <row r="95" spans="1:21" ht="45" x14ac:dyDescent="0.2">
      <c r="A95" s="1" t="s">
        <v>917</v>
      </c>
      <c r="B95" s="1" t="s">
        <v>17</v>
      </c>
      <c r="C95" s="1" t="s">
        <v>18</v>
      </c>
      <c r="D95" s="1" t="s">
        <v>19</v>
      </c>
      <c r="E95" s="1" t="s">
        <v>497</v>
      </c>
      <c r="F95" s="2" t="s">
        <v>918</v>
      </c>
      <c r="G95" s="2" t="s">
        <v>919</v>
      </c>
      <c r="H95" s="1" t="s">
        <v>41</v>
      </c>
      <c r="I95" s="1" t="s">
        <v>24</v>
      </c>
      <c r="J95" s="28">
        <v>188.5</v>
      </c>
      <c r="K95" s="28">
        <v>176.17</v>
      </c>
      <c r="L95" s="28">
        <v>12.33</v>
      </c>
      <c r="M95" s="1" t="s">
        <v>25</v>
      </c>
      <c r="N95" s="1" t="s">
        <v>26</v>
      </c>
      <c r="O95" s="5">
        <v>0.03</v>
      </c>
      <c r="P95" s="1">
        <v>3</v>
      </c>
      <c r="Q95" s="9">
        <v>44746</v>
      </c>
      <c r="R95" s="1" t="s">
        <v>920</v>
      </c>
      <c r="S95" s="1" t="s">
        <v>151</v>
      </c>
      <c r="T95" s="28">
        <v>188.5</v>
      </c>
      <c r="U95" s="28">
        <v>176.17</v>
      </c>
    </row>
    <row r="96" spans="1:21" ht="33.75" x14ac:dyDescent="0.2">
      <c r="A96" s="7" t="s">
        <v>555</v>
      </c>
      <c r="B96" s="1" t="s">
        <v>17</v>
      </c>
      <c r="C96" s="1" t="s">
        <v>18</v>
      </c>
      <c r="D96" s="1" t="s">
        <v>19</v>
      </c>
      <c r="E96" s="1" t="s">
        <v>497</v>
      </c>
      <c r="F96" s="2" t="s">
        <v>556</v>
      </c>
      <c r="G96" s="2" t="s">
        <v>557</v>
      </c>
      <c r="H96" s="1" t="s">
        <v>23</v>
      </c>
      <c r="I96" s="1" t="s">
        <v>24</v>
      </c>
      <c r="J96" s="28">
        <v>397.53</v>
      </c>
      <c r="K96" s="28">
        <v>371.52</v>
      </c>
      <c r="L96" s="28">
        <f>+J96-K96</f>
        <v>26.009999999999991</v>
      </c>
      <c r="M96" s="1" t="s">
        <v>25</v>
      </c>
      <c r="N96" s="1" t="s">
        <v>26</v>
      </c>
      <c r="O96" s="5">
        <v>0.03</v>
      </c>
      <c r="P96" s="29">
        <v>2</v>
      </c>
      <c r="Q96" s="9">
        <v>44726</v>
      </c>
      <c r="R96" s="1" t="s">
        <v>558</v>
      </c>
      <c r="S96" s="1" t="s">
        <v>559</v>
      </c>
      <c r="T96" s="28">
        <v>397.53</v>
      </c>
      <c r="U96" s="28">
        <v>371.52</v>
      </c>
    </row>
    <row r="97" spans="1:21" ht="101.25" x14ac:dyDescent="0.2">
      <c r="A97" s="1" t="s">
        <v>921</v>
      </c>
      <c r="B97" s="1" t="s">
        <v>17</v>
      </c>
      <c r="C97" s="1" t="s">
        <v>18</v>
      </c>
      <c r="D97" s="1" t="s">
        <v>19</v>
      </c>
      <c r="E97" s="1" t="s">
        <v>497</v>
      </c>
      <c r="F97" s="2" t="s">
        <v>922</v>
      </c>
      <c r="G97" s="2" t="s">
        <v>1724</v>
      </c>
      <c r="H97" s="1" t="s">
        <v>41</v>
      </c>
      <c r="I97" s="1" t="s">
        <v>24</v>
      </c>
      <c r="J97" s="28">
        <v>4194.3999999999996</v>
      </c>
      <c r="K97" s="28">
        <v>3920</v>
      </c>
      <c r="L97" s="28">
        <v>274.39999999999998</v>
      </c>
      <c r="M97" s="1" t="s">
        <v>25</v>
      </c>
      <c r="N97" s="1" t="s">
        <v>26</v>
      </c>
      <c r="O97" s="5">
        <v>0.01</v>
      </c>
      <c r="P97" s="1">
        <v>3</v>
      </c>
      <c r="Q97" s="24">
        <v>44769</v>
      </c>
      <c r="R97" s="1" t="s">
        <v>923</v>
      </c>
      <c r="S97" s="1" t="s">
        <v>924</v>
      </c>
      <c r="T97" s="28">
        <v>4194.3999999999996</v>
      </c>
      <c r="U97" s="28">
        <v>3920</v>
      </c>
    </row>
    <row r="98" spans="1:21" ht="101.25" x14ac:dyDescent="0.2">
      <c r="A98" s="1" t="s">
        <v>925</v>
      </c>
      <c r="B98" s="1" t="s">
        <v>17</v>
      </c>
      <c r="C98" s="1" t="s">
        <v>18</v>
      </c>
      <c r="D98" s="1" t="s">
        <v>19</v>
      </c>
      <c r="E98" s="1" t="s">
        <v>497</v>
      </c>
      <c r="F98" s="2" t="s">
        <v>926</v>
      </c>
      <c r="G98" s="2" t="s">
        <v>1700</v>
      </c>
      <c r="H98" s="1" t="s">
        <v>41</v>
      </c>
      <c r="I98" s="1" t="s">
        <v>24</v>
      </c>
      <c r="J98" s="28">
        <v>3103</v>
      </c>
      <c r="K98" s="28">
        <v>2900</v>
      </c>
      <c r="L98" s="28">
        <v>203</v>
      </c>
      <c r="M98" s="1" t="s">
        <v>25</v>
      </c>
      <c r="N98" s="1" t="s">
        <v>26</v>
      </c>
      <c r="O98" s="5">
        <v>0.5</v>
      </c>
      <c r="P98" s="1">
        <v>5</v>
      </c>
      <c r="Q98" s="24">
        <v>44769</v>
      </c>
      <c r="R98" s="1" t="s">
        <v>544</v>
      </c>
      <c r="S98" s="1" t="s">
        <v>545</v>
      </c>
      <c r="T98" s="28">
        <v>3103</v>
      </c>
      <c r="U98" s="28">
        <v>2900</v>
      </c>
    </row>
    <row r="99" spans="1:21" ht="67.5" x14ac:dyDescent="0.2">
      <c r="A99" s="7" t="s">
        <v>927</v>
      </c>
      <c r="B99" s="1" t="s">
        <v>17</v>
      </c>
      <c r="C99" s="1" t="s">
        <v>18</v>
      </c>
      <c r="D99" s="1" t="s">
        <v>19</v>
      </c>
      <c r="E99" s="1" t="s">
        <v>497</v>
      </c>
      <c r="F99" s="2" t="s">
        <v>928</v>
      </c>
      <c r="G99" s="2" t="s">
        <v>1725</v>
      </c>
      <c r="H99" s="1" t="s">
        <v>23</v>
      </c>
      <c r="I99" s="1" t="s">
        <v>24</v>
      </c>
      <c r="J99" s="27">
        <v>3038.8</v>
      </c>
      <c r="K99" s="27">
        <v>2840</v>
      </c>
      <c r="L99" s="27">
        <v>198.8</v>
      </c>
      <c r="M99" s="1" t="s">
        <v>25</v>
      </c>
      <c r="N99" s="1" t="s">
        <v>26</v>
      </c>
      <c r="O99" s="5">
        <v>0.75</v>
      </c>
      <c r="P99" s="29">
        <v>1</v>
      </c>
      <c r="Q99" s="24">
        <v>44809</v>
      </c>
      <c r="R99" s="1" t="s">
        <v>929</v>
      </c>
      <c r="S99" s="1" t="s">
        <v>930</v>
      </c>
      <c r="T99" s="27">
        <v>3038.8</v>
      </c>
      <c r="U99" s="27">
        <v>2840</v>
      </c>
    </row>
    <row r="100" spans="1:21" ht="56.25" x14ac:dyDescent="0.2">
      <c r="A100" s="7" t="s">
        <v>931</v>
      </c>
      <c r="B100" s="1" t="s">
        <v>17</v>
      </c>
      <c r="C100" s="1" t="s">
        <v>18</v>
      </c>
      <c r="D100" s="1" t="s">
        <v>19</v>
      </c>
      <c r="E100" s="1" t="s">
        <v>497</v>
      </c>
      <c r="F100" s="2" t="s">
        <v>932</v>
      </c>
      <c r="G100" s="2" t="s">
        <v>933</v>
      </c>
      <c r="H100" s="1" t="s">
        <v>23</v>
      </c>
      <c r="I100" s="1" t="s">
        <v>24</v>
      </c>
      <c r="J100" s="27">
        <v>16028.6</v>
      </c>
      <c r="K100" s="27">
        <v>14980</v>
      </c>
      <c r="L100" s="27">
        <v>1048.5999999999999</v>
      </c>
      <c r="M100" s="7" t="s">
        <v>25</v>
      </c>
      <c r="N100" s="7" t="s">
        <v>26</v>
      </c>
      <c r="O100" s="53">
        <v>0.5</v>
      </c>
      <c r="P100" s="30">
        <v>3</v>
      </c>
      <c r="Q100" s="6">
        <v>44802</v>
      </c>
      <c r="R100" s="7" t="s">
        <v>934</v>
      </c>
      <c r="S100" s="7" t="s">
        <v>935</v>
      </c>
      <c r="T100" s="27">
        <v>16028.6</v>
      </c>
      <c r="U100" s="27">
        <v>14980</v>
      </c>
    </row>
    <row r="101" spans="1:21" ht="45" x14ac:dyDescent="0.2">
      <c r="A101" s="7" t="s">
        <v>936</v>
      </c>
      <c r="B101" s="1" t="s">
        <v>17</v>
      </c>
      <c r="C101" s="1" t="s">
        <v>18</v>
      </c>
      <c r="D101" s="1" t="s">
        <v>19</v>
      </c>
      <c r="E101" s="1" t="s">
        <v>497</v>
      </c>
      <c r="F101" s="2" t="s">
        <v>937</v>
      </c>
      <c r="G101" s="2" t="s">
        <v>938</v>
      </c>
      <c r="H101" s="1" t="s">
        <v>939</v>
      </c>
      <c r="I101" s="1" t="s">
        <v>24</v>
      </c>
      <c r="J101" s="28">
        <v>1433.8</v>
      </c>
      <c r="K101" s="28">
        <v>1340</v>
      </c>
      <c r="L101" s="27">
        <v>93.8</v>
      </c>
      <c r="M101" s="1" t="s">
        <v>25</v>
      </c>
      <c r="N101" s="1" t="s">
        <v>26</v>
      </c>
      <c r="O101" s="5">
        <v>0.1</v>
      </c>
      <c r="P101" s="29">
        <v>3</v>
      </c>
      <c r="Q101" s="9">
        <v>44809</v>
      </c>
      <c r="R101" s="1" t="s">
        <v>940</v>
      </c>
      <c r="S101" s="1" t="s">
        <v>941</v>
      </c>
      <c r="T101" s="28">
        <v>1433.8</v>
      </c>
      <c r="U101" s="28">
        <v>1340</v>
      </c>
    </row>
    <row r="102" spans="1:21" ht="45" x14ac:dyDescent="0.2">
      <c r="A102" s="7" t="s">
        <v>942</v>
      </c>
      <c r="B102" s="1" t="s">
        <v>17</v>
      </c>
      <c r="C102" s="1" t="s">
        <v>18</v>
      </c>
      <c r="D102" s="1" t="s">
        <v>19</v>
      </c>
      <c r="E102" s="1" t="s">
        <v>497</v>
      </c>
      <c r="F102" s="2" t="s">
        <v>943</v>
      </c>
      <c r="G102" s="2" t="s">
        <v>944</v>
      </c>
      <c r="H102" s="1" t="s">
        <v>23</v>
      </c>
      <c r="I102" s="1" t="s">
        <v>24</v>
      </c>
      <c r="J102" s="28">
        <v>4869.57</v>
      </c>
      <c r="K102" s="28">
        <v>4551</v>
      </c>
      <c r="L102" s="28">
        <v>318.57</v>
      </c>
      <c r="M102" s="1" t="s">
        <v>618</v>
      </c>
      <c r="N102" s="1" t="s">
        <v>619</v>
      </c>
      <c r="O102" s="5">
        <v>0.03</v>
      </c>
      <c r="P102" s="29">
        <v>1</v>
      </c>
      <c r="Q102" s="9">
        <v>44813</v>
      </c>
      <c r="R102" s="1" t="s">
        <v>940</v>
      </c>
      <c r="S102" s="1" t="s">
        <v>941</v>
      </c>
      <c r="T102" s="28">
        <v>4869.57</v>
      </c>
      <c r="U102" s="28">
        <v>4551</v>
      </c>
    </row>
    <row r="103" spans="1:21" ht="56.25" x14ac:dyDescent="0.2">
      <c r="A103" s="7" t="s">
        <v>945</v>
      </c>
      <c r="B103" s="1" t="s">
        <v>17</v>
      </c>
      <c r="C103" s="1" t="s">
        <v>18</v>
      </c>
      <c r="D103" s="1" t="s">
        <v>19</v>
      </c>
      <c r="E103" s="1" t="s">
        <v>497</v>
      </c>
      <c r="F103" s="2" t="s">
        <v>946</v>
      </c>
      <c r="G103" s="2" t="s">
        <v>947</v>
      </c>
      <c r="H103" s="1" t="s">
        <v>41</v>
      </c>
      <c r="I103" s="1" t="s">
        <v>24</v>
      </c>
      <c r="J103" s="28">
        <v>6947.59</v>
      </c>
      <c r="K103" s="28">
        <v>6493.08</v>
      </c>
      <c r="L103" s="28">
        <v>454.51</v>
      </c>
      <c r="M103" s="1" t="s">
        <v>25</v>
      </c>
      <c r="N103" s="1" t="s">
        <v>26</v>
      </c>
      <c r="O103" s="5">
        <v>1</v>
      </c>
      <c r="P103" s="29">
        <v>3</v>
      </c>
      <c r="Q103" s="31">
        <v>44817</v>
      </c>
      <c r="R103" s="1" t="s">
        <v>948</v>
      </c>
      <c r="S103" s="1" t="s">
        <v>949</v>
      </c>
      <c r="T103" s="28">
        <v>6947.59</v>
      </c>
      <c r="U103" s="28">
        <v>6493.08</v>
      </c>
    </row>
    <row r="104" spans="1:21" ht="45" x14ac:dyDescent="0.2">
      <c r="A104" s="7" t="s">
        <v>950</v>
      </c>
      <c r="B104" s="1" t="s">
        <v>17</v>
      </c>
      <c r="C104" s="1" t="s">
        <v>18</v>
      </c>
      <c r="D104" s="1" t="s">
        <v>19</v>
      </c>
      <c r="E104" s="1" t="s">
        <v>497</v>
      </c>
      <c r="F104" s="2" t="s">
        <v>951</v>
      </c>
      <c r="G104" s="2" t="s">
        <v>105</v>
      </c>
      <c r="H104" s="1" t="s">
        <v>23</v>
      </c>
      <c r="I104" s="1" t="s">
        <v>24</v>
      </c>
      <c r="J104" s="28">
        <v>50.83</v>
      </c>
      <c r="K104" s="28">
        <v>47.5</v>
      </c>
      <c r="L104" s="28">
        <v>3.33</v>
      </c>
      <c r="M104" s="1" t="s">
        <v>952</v>
      </c>
      <c r="N104" s="1" t="s">
        <v>953</v>
      </c>
      <c r="O104" s="5">
        <v>0.05</v>
      </c>
      <c r="P104" s="29">
        <v>3</v>
      </c>
      <c r="Q104" s="9">
        <v>44817</v>
      </c>
      <c r="R104" s="1" t="s">
        <v>954</v>
      </c>
      <c r="S104" s="1" t="s">
        <v>955</v>
      </c>
      <c r="T104" s="28">
        <v>50.83</v>
      </c>
      <c r="U104" s="28">
        <v>47.5</v>
      </c>
    </row>
    <row r="105" spans="1:21" ht="33.75" x14ac:dyDescent="0.2">
      <c r="A105" s="1" t="s">
        <v>956</v>
      </c>
      <c r="B105" s="1" t="s">
        <v>17</v>
      </c>
      <c r="C105" s="1" t="s">
        <v>18</v>
      </c>
      <c r="D105" s="1" t="s">
        <v>19</v>
      </c>
      <c r="E105" s="1" t="s">
        <v>497</v>
      </c>
      <c r="F105" s="2" t="s">
        <v>957</v>
      </c>
      <c r="G105" s="2" t="s">
        <v>958</v>
      </c>
      <c r="H105" s="1" t="s">
        <v>41</v>
      </c>
      <c r="I105" s="1" t="s">
        <v>24</v>
      </c>
      <c r="J105" s="28">
        <v>2824.8</v>
      </c>
      <c r="K105" s="28">
        <v>2640</v>
      </c>
      <c r="L105" s="28">
        <v>184.8</v>
      </c>
      <c r="M105" s="1" t="s">
        <v>25</v>
      </c>
      <c r="N105" s="1" t="s">
        <v>26</v>
      </c>
      <c r="O105" s="60">
        <v>0.03</v>
      </c>
      <c r="P105" s="32">
        <v>3</v>
      </c>
      <c r="Q105" s="9">
        <v>44820</v>
      </c>
      <c r="R105" s="12" t="s">
        <v>959</v>
      </c>
      <c r="S105" s="1" t="s">
        <v>960</v>
      </c>
      <c r="T105" s="28">
        <v>2824.8</v>
      </c>
      <c r="U105" s="28">
        <v>2640</v>
      </c>
    </row>
    <row r="106" spans="1:21" ht="56.25" x14ac:dyDescent="0.2">
      <c r="A106" s="1" t="s">
        <v>961</v>
      </c>
      <c r="B106" s="1" t="s">
        <v>17</v>
      </c>
      <c r="C106" s="1" t="s">
        <v>18</v>
      </c>
      <c r="D106" s="1" t="s">
        <v>19</v>
      </c>
      <c r="E106" s="1" t="s">
        <v>497</v>
      </c>
      <c r="F106" s="2" t="s">
        <v>962</v>
      </c>
      <c r="G106" s="2" t="s">
        <v>963</v>
      </c>
      <c r="H106" s="1" t="s">
        <v>41</v>
      </c>
      <c r="I106" s="1" t="s">
        <v>24</v>
      </c>
      <c r="J106" s="28">
        <v>6723.88</v>
      </c>
      <c r="K106" s="28">
        <v>6284</v>
      </c>
      <c r="L106" s="28">
        <v>439.88</v>
      </c>
      <c r="M106" s="1" t="s">
        <v>25</v>
      </c>
      <c r="N106" s="1" t="s">
        <v>26</v>
      </c>
      <c r="O106" s="60">
        <v>0.01</v>
      </c>
      <c r="P106" s="32">
        <v>1</v>
      </c>
      <c r="Q106" s="9">
        <v>44820</v>
      </c>
      <c r="R106" s="12" t="s">
        <v>934</v>
      </c>
      <c r="S106" s="1" t="s">
        <v>935</v>
      </c>
      <c r="T106" s="28">
        <v>6723.88</v>
      </c>
      <c r="U106" s="28">
        <v>6284</v>
      </c>
    </row>
    <row r="107" spans="1:21" ht="78.75" x14ac:dyDescent="0.2">
      <c r="A107" s="1" t="s">
        <v>1242</v>
      </c>
      <c r="B107" s="1" t="s">
        <v>17</v>
      </c>
      <c r="C107" s="1" t="s">
        <v>18</v>
      </c>
      <c r="D107" s="1" t="s">
        <v>19</v>
      </c>
      <c r="E107" s="1" t="s">
        <v>863</v>
      </c>
      <c r="F107" s="2" t="s">
        <v>1243</v>
      </c>
      <c r="G107" s="2" t="s">
        <v>1746</v>
      </c>
      <c r="H107" s="46" t="s">
        <v>41</v>
      </c>
      <c r="I107" s="1" t="s">
        <v>24</v>
      </c>
      <c r="J107" s="28">
        <v>1689.66</v>
      </c>
      <c r="K107" s="28">
        <v>1579.12</v>
      </c>
      <c r="L107" s="28">
        <v>110.54</v>
      </c>
      <c r="M107" s="28" t="s">
        <v>25</v>
      </c>
      <c r="N107" s="1" t="s">
        <v>26</v>
      </c>
      <c r="O107" s="5">
        <v>12</v>
      </c>
      <c r="P107" s="5">
        <v>1</v>
      </c>
      <c r="Q107" s="9">
        <v>44838</v>
      </c>
      <c r="R107" s="24" t="s">
        <v>1244</v>
      </c>
      <c r="S107" s="1" t="s">
        <v>1245</v>
      </c>
      <c r="T107" s="1">
        <v>1689.66</v>
      </c>
      <c r="U107" s="28">
        <v>1579.12</v>
      </c>
    </row>
    <row r="108" spans="1:21" ht="33.75" x14ac:dyDescent="0.2">
      <c r="A108" s="1" t="s">
        <v>1246</v>
      </c>
      <c r="B108" s="1" t="s">
        <v>17</v>
      </c>
      <c r="C108" s="1" t="s">
        <v>18</v>
      </c>
      <c r="D108" s="1" t="s">
        <v>19</v>
      </c>
      <c r="E108" s="1" t="s">
        <v>863</v>
      </c>
      <c r="F108" s="2" t="s">
        <v>1247</v>
      </c>
      <c r="G108" s="2" t="s">
        <v>1248</v>
      </c>
      <c r="H108" s="46" t="s">
        <v>41</v>
      </c>
      <c r="I108" s="1" t="s">
        <v>24</v>
      </c>
      <c r="J108" s="28">
        <v>10166.1</v>
      </c>
      <c r="K108" s="28">
        <v>9501.0300000000007</v>
      </c>
      <c r="L108" s="28">
        <v>665.07</v>
      </c>
      <c r="M108" s="28" t="s">
        <v>25</v>
      </c>
      <c r="N108" s="1" t="s">
        <v>26</v>
      </c>
      <c r="O108" s="5">
        <v>0.02</v>
      </c>
      <c r="P108" s="5">
        <v>7</v>
      </c>
      <c r="Q108" s="9">
        <v>44838</v>
      </c>
      <c r="R108" s="24" t="s">
        <v>1249</v>
      </c>
      <c r="S108" s="1" t="s">
        <v>1250</v>
      </c>
      <c r="T108" s="1">
        <v>10166.1</v>
      </c>
      <c r="U108" s="28">
        <v>9501.0300000000007</v>
      </c>
    </row>
    <row r="109" spans="1:21" ht="45" x14ac:dyDescent="0.2">
      <c r="A109" s="1" t="s">
        <v>1251</v>
      </c>
      <c r="B109" s="1" t="s">
        <v>17</v>
      </c>
      <c r="C109" s="1" t="s">
        <v>18</v>
      </c>
      <c r="D109" s="1" t="s">
        <v>19</v>
      </c>
      <c r="E109" s="1" t="s">
        <v>863</v>
      </c>
      <c r="F109" s="2" t="s">
        <v>1252</v>
      </c>
      <c r="G109" s="2" t="s">
        <v>1747</v>
      </c>
      <c r="H109" s="46" t="s">
        <v>41</v>
      </c>
      <c r="I109" s="1" t="s">
        <v>24</v>
      </c>
      <c r="J109" s="28">
        <v>15496.22</v>
      </c>
      <c r="K109" s="28">
        <v>14753.78</v>
      </c>
      <c r="L109" s="28">
        <v>742.44</v>
      </c>
      <c r="M109" s="28" t="s">
        <v>25</v>
      </c>
      <c r="N109" s="1" t="s">
        <v>26</v>
      </c>
      <c r="O109" s="5">
        <v>0.05</v>
      </c>
      <c r="P109" s="5">
        <v>3</v>
      </c>
      <c r="Q109" s="9">
        <v>44844</v>
      </c>
      <c r="R109" s="24" t="s">
        <v>934</v>
      </c>
      <c r="S109" s="1" t="s">
        <v>935</v>
      </c>
      <c r="T109" s="1">
        <v>15496.22</v>
      </c>
      <c r="U109" s="28">
        <v>14753.78</v>
      </c>
    </row>
    <row r="110" spans="1:21" ht="45" x14ac:dyDescent="0.2">
      <c r="A110" s="1" t="s">
        <v>1253</v>
      </c>
      <c r="B110" s="1" t="s">
        <v>17</v>
      </c>
      <c r="C110" s="1" t="s">
        <v>18</v>
      </c>
      <c r="D110" s="1" t="s">
        <v>19</v>
      </c>
      <c r="E110" s="1" t="s">
        <v>863</v>
      </c>
      <c r="F110" s="2" t="s">
        <v>1254</v>
      </c>
      <c r="G110" s="2" t="s">
        <v>91</v>
      </c>
      <c r="H110" s="46" t="s">
        <v>41</v>
      </c>
      <c r="I110" s="1" t="s">
        <v>24</v>
      </c>
      <c r="J110" s="28">
        <v>294.33999999999997</v>
      </c>
      <c r="K110" s="28">
        <v>273.47000000000003</v>
      </c>
      <c r="L110" s="28">
        <v>20.87</v>
      </c>
      <c r="M110" s="28" t="s">
        <v>25</v>
      </c>
      <c r="N110" s="1" t="s">
        <v>26</v>
      </c>
      <c r="O110" s="5">
        <v>0.5</v>
      </c>
      <c r="P110" s="5">
        <v>1</v>
      </c>
      <c r="Q110" s="9">
        <v>44847</v>
      </c>
      <c r="R110" s="24" t="s">
        <v>1255</v>
      </c>
      <c r="S110" s="1" t="s">
        <v>810</v>
      </c>
      <c r="T110" s="1">
        <v>294.33999999999997</v>
      </c>
      <c r="U110" s="28">
        <v>273.47000000000003</v>
      </c>
    </row>
    <row r="111" spans="1:21" ht="33.75" x14ac:dyDescent="0.2">
      <c r="A111" s="1" t="s">
        <v>1256</v>
      </c>
      <c r="B111" s="1" t="s">
        <v>17</v>
      </c>
      <c r="C111" s="1" t="s">
        <v>18</v>
      </c>
      <c r="D111" s="1" t="s">
        <v>19</v>
      </c>
      <c r="E111" s="1" t="s">
        <v>863</v>
      </c>
      <c r="F111" s="2" t="s">
        <v>1257</v>
      </c>
      <c r="G111" s="2" t="s">
        <v>1258</v>
      </c>
      <c r="H111" s="46" t="s">
        <v>41</v>
      </c>
      <c r="I111" s="1" t="s">
        <v>24</v>
      </c>
      <c r="J111" s="28">
        <v>10451.94</v>
      </c>
      <c r="K111" s="28">
        <v>9768.16</v>
      </c>
      <c r="L111" s="28">
        <v>683.78</v>
      </c>
      <c r="M111" s="28" t="s">
        <v>25</v>
      </c>
      <c r="N111" s="1" t="s">
        <v>26</v>
      </c>
      <c r="O111" s="5">
        <v>0.01</v>
      </c>
      <c r="P111" s="5">
        <v>3</v>
      </c>
      <c r="Q111" s="9">
        <v>44867</v>
      </c>
      <c r="R111" s="24" t="s">
        <v>1259</v>
      </c>
      <c r="S111" s="1" t="s">
        <v>1260</v>
      </c>
      <c r="T111" s="1">
        <v>10451.94</v>
      </c>
      <c r="U111" s="28">
        <v>9768.16</v>
      </c>
    </row>
    <row r="112" spans="1:21" ht="78.75" x14ac:dyDescent="0.2">
      <c r="A112" s="1" t="s">
        <v>1261</v>
      </c>
      <c r="B112" s="1" t="s">
        <v>17</v>
      </c>
      <c r="C112" s="1" t="s">
        <v>18</v>
      </c>
      <c r="D112" s="1" t="s">
        <v>19</v>
      </c>
      <c r="E112" s="1" t="s">
        <v>863</v>
      </c>
      <c r="F112" s="2" t="s">
        <v>1262</v>
      </c>
      <c r="G112" s="2" t="s">
        <v>1746</v>
      </c>
      <c r="H112" s="46" t="s">
        <v>41</v>
      </c>
      <c r="I112" s="1" t="s">
        <v>24</v>
      </c>
      <c r="J112" s="28">
        <v>1689.66</v>
      </c>
      <c r="K112" s="28">
        <v>1579.12</v>
      </c>
      <c r="L112" s="28">
        <v>110.54</v>
      </c>
      <c r="M112" s="28" t="s">
        <v>25</v>
      </c>
      <c r="N112" s="1" t="s">
        <v>26</v>
      </c>
      <c r="O112" s="5">
        <v>0.01</v>
      </c>
      <c r="P112" s="5">
        <v>1</v>
      </c>
      <c r="Q112" s="9">
        <v>44867</v>
      </c>
      <c r="R112" s="24" t="s">
        <v>1244</v>
      </c>
      <c r="S112" s="1" t="s">
        <v>1245</v>
      </c>
      <c r="T112" s="1">
        <v>1689.66</v>
      </c>
      <c r="U112" s="28">
        <v>1579.12</v>
      </c>
    </row>
    <row r="113" spans="1:21" ht="33.75" x14ac:dyDescent="0.2">
      <c r="A113" s="1" t="s">
        <v>1263</v>
      </c>
      <c r="B113" s="1" t="s">
        <v>17</v>
      </c>
      <c r="C113" s="1" t="s">
        <v>18</v>
      </c>
      <c r="D113" s="1" t="s">
        <v>19</v>
      </c>
      <c r="E113" s="1" t="s">
        <v>863</v>
      </c>
      <c r="F113" s="2" t="s">
        <v>1264</v>
      </c>
      <c r="G113" s="2" t="s">
        <v>1265</v>
      </c>
      <c r="H113" s="46" t="s">
        <v>939</v>
      </c>
      <c r="I113" s="1" t="s">
        <v>24</v>
      </c>
      <c r="J113" s="28">
        <v>160.5</v>
      </c>
      <c r="K113" s="28">
        <v>150</v>
      </c>
      <c r="L113" s="28">
        <v>10.5</v>
      </c>
      <c r="M113" s="28" t="s">
        <v>25</v>
      </c>
      <c r="N113" s="1" t="s">
        <v>26</v>
      </c>
      <c r="O113" s="5">
        <v>0.05</v>
      </c>
      <c r="P113" s="5">
        <v>1</v>
      </c>
      <c r="Q113" s="9">
        <v>44867</v>
      </c>
      <c r="R113" s="24" t="s">
        <v>1266</v>
      </c>
      <c r="S113" s="1" t="s">
        <v>1267</v>
      </c>
      <c r="T113" s="1">
        <v>160.5</v>
      </c>
      <c r="U113" s="28">
        <v>150</v>
      </c>
    </row>
    <row r="114" spans="1:21" ht="33.75" x14ac:dyDescent="0.2">
      <c r="A114" s="1" t="s">
        <v>1268</v>
      </c>
      <c r="B114" s="1" t="s">
        <v>17</v>
      </c>
      <c r="C114" s="1" t="s">
        <v>18</v>
      </c>
      <c r="D114" s="1" t="s">
        <v>19</v>
      </c>
      <c r="E114" s="1" t="s">
        <v>863</v>
      </c>
      <c r="F114" s="2" t="s">
        <v>1269</v>
      </c>
      <c r="G114" s="2" t="s">
        <v>1270</v>
      </c>
      <c r="H114" s="46" t="s">
        <v>41</v>
      </c>
      <c r="I114" s="1" t="s">
        <v>24</v>
      </c>
      <c r="J114" s="28">
        <v>327.60000000000002</v>
      </c>
      <c r="K114" s="28">
        <v>313.8</v>
      </c>
      <c r="L114" s="28">
        <v>13.8</v>
      </c>
      <c r="M114" s="28" t="s">
        <v>25</v>
      </c>
      <c r="N114" s="1" t="s">
        <v>26</v>
      </c>
      <c r="O114" s="5">
        <v>0.01</v>
      </c>
      <c r="P114" s="5">
        <v>1</v>
      </c>
      <c r="Q114" s="9">
        <v>44880</v>
      </c>
      <c r="R114" s="24" t="s">
        <v>1271</v>
      </c>
      <c r="S114" s="1" t="s">
        <v>1272</v>
      </c>
      <c r="T114" s="1">
        <v>327.60000000000002</v>
      </c>
      <c r="U114" s="28">
        <v>313.8</v>
      </c>
    </row>
    <row r="115" spans="1:21" ht="22.5" x14ac:dyDescent="0.2">
      <c r="A115" s="1" t="s">
        <v>1273</v>
      </c>
      <c r="B115" s="1" t="s">
        <v>17</v>
      </c>
      <c r="C115" s="1" t="s">
        <v>18</v>
      </c>
      <c r="D115" s="1" t="s">
        <v>19</v>
      </c>
      <c r="E115" s="1" t="s">
        <v>863</v>
      </c>
      <c r="F115" s="2" t="s">
        <v>1274</v>
      </c>
      <c r="G115" s="2" t="s">
        <v>1275</v>
      </c>
      <c r="H115" s="46" t="s">
        <v>23</v>
      </c>
      <c r="I115" s="1" t="s">
        <v>24</v>
      </c>
      <c r="J115" s="28">
        <v>3762.63</v>
      </c>
      <c r="K115" s="28">
        <v>3516.48</v>
      </c>
      <c r="L115" s="28">
        <v>246.15</v>
      </c>
      <c r="M115" s="28" t="s">
        <v>25</v>
      </c>
      <c r="N115" s="1" t="s">
        <v>26</v>
      </c>
      <c r="O115" s="5">
        <v>0.01</v>
      </c>
      <c r="P115" s="5">
        <v>1</v>
      </c>
      <c r="Q115" s="9">
        <v>44880</v>
      </c>
      <c r="R115" s="24" t="s">
        <v>1276</v>
      </c>
      <c r="S115" s="1" t="s">
        <v>1277</v>
      </c>
      <c r="T115" s="1">
        <v>3762.63</v>
      </c>
      <c r="U115" s="28">
        <v>3516.48</v>
      </c>
    </row>
    <row r="116" spans="1:21" ht="45" x14ac:dyDescent="0.2">
      <c r="A116" s="1" t="s">
        <v>1278</v>
      </c>
      <c r="B116" s="1" t="s">
        <v>17</v>
      </c>
      <c r="C116" s="1" t="s">
        <v>18</v>
      </c>
      <c r="D116" s="1" t="s">
        <v>19</v>
      </c>
      <c r="E116" s="1" t="s">
        <v>863</v>
      </c>
      <c r="F116" s="2" t="s">
        <v>1279</v>
      </c>
      <c r="G116" s="2" t="s">
        <v>1280</v>
      </c>
      <c r="H116" s="46" t="s">
        <v>41</v>
      </c>
      <c r="I116" s="1" t="s">
        <v>24</v>
      </c>
      <c r="J116" s="28">
        <v>535</v>
      </c>
      <c r="K116" s="28">
        <v>500</v>
      </c>
      <c r="L116" s="28">
        <v>35</v>
      </c>
      <c r="M116" s="28" t="s">
        <v>25</v>
      </c>
      <c r="N116" s="1" t="s">
        <v>26</v>
      </c>
      <c r="O116" s="5">
        <v>0.05</v>
      </c>
      <c r="P116" s="5">
        <v>3</v>
      </c>
      <c r="Q116" s="9">
        <v>44880</v>
      </c>
      <c r="R116" s="24" t="s">
        <v>1281</v>
      </c>
      <c r="S116" s="1" t="s">
        <v>1282</v>
      </c>
      <c r="T116" s="1">
        <v>535</v>
      </c>
      <c r="U116" s="28">
        <v>500</v>
      </c>
    </row>
    <row r="117" spans="1:21" ht="45" x14ac:dyDescent="0.2">
      <c r="A117" s="1" t="s">
        <v>1283</v>
      </c>
      <c r="B117" s="1" t="s">
        <v>17</v>
      </c>
      <c r="C117" s="1" t="s">
        <v>18</v>
      </c>
      <c r="D117" s="1" t="s">
        <v>19</v>
      </c>
      <c r="E117" s="1" t="s">
        <v>863</v>
      </c>
      <c r="F117" s="2" t="s">
        <v>1284</v>
      </c>
      <c r="G117" s="2" t="s">
        <v>1748</v>
      </c>
      <c r="H117" s="46" t="s">
        <v>41</v>
      </c>
      <c r="I117" s="1" t="s">
        <v>24</v>
      </c>
      <c r="J117" s="28">
        <v>7179.7</v>
      </c>
      <c r="K117" s="28">
        <v>6710</v>
      </c>
      <c r="L117" s="28">
        <v>469.7</v>
      </c>
      <c r="M117" s="28" t="s">
        <v>25</v>
      </c>
      <c r="N117" s="1" t="s">
        <v>26</v>
      </c>
      <c r="O117" s="5">
        <v>0.02</v>
      </c>
      <c r="P117" s="5">
        <v>3</v>
      </c>
      <c r="Q117" s="9">
        <v>44896</v>
      </c>
      <c r="R117" s="24" t="s">
        <v>1285</v>
      </c>
      <c r="S117" s="1" t="s">
        <v>1286</v>
      </c>
      <c r="T117" s="1">
        <v>7179.7</v>
      </c>
      <c r="U117" s="28">
        <v>6710</v>
      </c>
    </row>
    <row r="118" spans="1:21" ht="45" x14ac:dyDescent="0.2">
      <c r="A118" s="1" t="s">
        <v>1287</v>
      </c>
      <c r="B118" s="1" t="s">
        <v>17</v>
      </c>
      <c r="C118" s="1" t="s">
        <v>18</v>
      </c>
      <c r="D118" s="1" t="s">
        <v>19</v>
      </c>
      <c r="E118" s="1" t="s">
        <v>863</v>
      </c>
      <c r="F118" s="2" t="s">
        <v>1288</v>
      </c>
      <c r="G118" s="2" t="s">
        <v>1289</v>
      </c>
      <c r="H118" s="46" t="s">
        <v>1290</v>
      </c>
      <c r="I118" s="1" t="s">
        <v>24</v>
      </c>
      <c r="J118" s="28">
        <v>5922.45</v>
      </c>
      <c r="K118" s="28">
        <v>5535</v>
      </c>
      <c r="L118" s="28">
        <v>387.45</v>
      </c>
      <c r="M118" s="28" t="s">
        <v>25</v>
      </c>
      <c r="N118" s="1" t="s">
        <v>26</v>
      </c>
      <c r="O118" s="5">
        <v>7.0000000000000007E-2</v>
      </c>
      <c r="P118" s="5">
        <v>2</v>
      </c>
      <c r="Q118" s="9">
        <v>44893</v>
      </c>
      <c r="R118" s="24" t="s">
        <v>1291</v>
      </c>
      <c r="S118" s="1" t="s">
        <v>941</v>
      </c>
      <c r="T118" s="1">
        <v>5922.45</v>
      </c>
      <c r="U118" s="28">
        <v>5535</v>
      </c>
    </row>
    <row r="119" spans="1:21" ht="33.75" x14ac:dyDescent="0.2">
      <c r="A119" s="1" t="s">
        <v>1292</v>
      </c>
      <c r="B119" s="1" t="s">
        <v>17</v>
      </c>
      <c r="C119" s="1" t="s">
        <v>18</v>
      </c>
      <c r="D119" s="1" t="s">
        <v>19</v>
      </c>
      <c r="E119" s="1" t="s">
        <v>863</v>
      </c>
      <c r="F119" s="2" t="s">
        <v>1293</v>
      </c>
      <c r="G119" s="2" t="s">
        <v>1294</v>
      </c>
      <c r="H119" s="46" t="s">
        <v>41</v>
      </c>
      <c r="I119" s="1" t="s">
        <v>24</v>
      </c>
      <c r="J119" s="28">
        <v>1642.73</v>
      </c>
      <c r="K119" s="28">
        <v>1535.26</v>
      </c>
      <c r="L119" s="28">
        <v>107.47</v>
      </c>
      <c r="M119" s="28" t="s">
        <v>25</v>
      </c>
      <c r="N119" s="1" t="s">
        <v>26</v>
      </c>
      <c r="O119" s="5">
        <v>0.01</v>
      </c>
      <c r="P119" s="5">
        <v>1</v>
      </c>
      <c r="Q119" s="9">
        <v>44911</v>
      </c>
      <c r="R119" s="24" t="s">
        <v>1295</v>
      </c>
      <c r="S119" s="1" t="s">
        <v>1296</v>
      </c>
      <c r="T119" s="1">
        <v>1642.73</v>
      </c>
      <c r="U119" s="28">
        <v>1535.26</v>
      </c>
    </row>
    <row r="120" spans="1:21" ht="33.75" x14ac:dyDescent="0.2">
      <c r="A120" s="1" t="s">
        <v>1297</v>
      </c>
      <c r="B120" s="1" t="s">
        <v>17</v>
      </c>
      <c r="C120" s="1" t="s">
        <v>18</v>
      </c>
      <c r="D120" s="1" t="s">
        <v>19</v>
      </c>
      <c r="E120" s="1" t="s">
        <v>863</v>
      </c>
      <c r="F120" s="2" t="s">
        <v>1298</v>
      </c>
      <c r="G120" s="2" t="s">
        <v>958</v>
      </c>
      <c r="H120" s="46" t="s">
        <v>41</v>
      </c>
      <c r="I120" s="1" t="s">
        <v>24</v>
      </c>
      <c r="J120" s="28">
        <v>535</v>
      </c>
      <c r="K120" s="28">
        <v>500</v>
      </c>
      <c r="L120" s="28">
        <v>35</v>
      </c>
      <c r="M120" s="28" t="s">
        <v>25</v>
      </c>
      <c r="N120" s="1" t="s">
        <v>26</v>
      </c>
      <c r="O120" s="5">
        <v>0.02</v>
      </c>
      <c r="P120" s="5">
        <v>2</v>
      </c>
      <c r="Q120" s="9">
        <v>44893</v>
      </c>
      <c r="R120" s="24" t="s">
        <v>959</v>
      </c>
      <c r="S120" s="1" t="s">
        <v>960</v>
      </c>
      <c r="T120" s="1">
        <v>535</v>
      </c>
      <c r="U120" s="28">
        <v>500</v>
      </c>
    </row>
    <row r="121" spans="1:21" ht="33.75" x14ac:dyDescent="0.2">
      <c r="A121" s="1" t="s">
        <v>1299</v>
      </c>
      <c r="B121" s="1" t="s">
        <v>17</v>
      </c>
      <c r="C121" s="1" t="s">
        <v>18</v>
      </c>
      <c r="D121" s="1" t="s">
        <v>19</v>
      </c>
      <c r="E121" s="1" t="s">
        <v>863</v>
      </c>
      <c r="F121" s="2" t="s">
        <v>1300</v>
      </c>
      <c r="G121" s="2" t="s">
        <v>1301</v>
      </c>
      <c r="H121" s="46" t="s">
        <v>23</v>
      </c>
      <c r="I121" s="1" t="s">
        <v>24</v>
      </c>
      <c r="J121" s="28">
        <v>1067.8599999999999</v>
      </c>
      <c r="K121" s="28">
        <v>998</v>
      </c>
      <c r="L121" s="28">
        <v>69.86</v>
      </c>
      <c r="M121" s="28" t="s">
        <v>25</v>
      </c>
      <c r="N121" s="1" t="s">
        <v>26</v>
      </c>
      <c r="O121" s="5">
        <v>0.01</v>
      </c>
      <c r="P121" s="5">
        <v>1</v>
      </c>
      <c r="Q121" s="9">
        <v>44896</v>
      </c>
      <c r="R121" s="24" t="s">
        <v>691</v>
      </c>
      <c r="S121" s="1" t="s">
        <v>107</v>
      </c>
      <c r="T121" s="1">
        <v>1067.8599999999999</v>
      </c>
      <c r="U121" s="28">
        <v>998</v>
      </c>
    </row>
    <row r="122" spans="1:21" ht="33.75" x14ac:dyDescent="0.2">
      <c r="A122" s="1" t="s">
        <v>1302</v>
      </c>
      <c r="B122" s="1" t="s">
        <v>17</v>
      </c>
      <c r="C122" s="1" t="s">
        <v>18</v>
      </c>
      <c r="D122" s="1" t="s">
        <v>19</v>
      </c>
      <c r="E122" s="1" t="s">
        <v>863</v>
      </c>
      <c r="F122" s="2" t="s">
        <v>1303</v>
      </c>
      <c r="G122" s="2" t="s">
        <v>1304</v>
      </c>
      <c r="H122" s="46" t="s">
        <v>41</v>
      </c>
      <c r="I122" s="1" t="s">
        <v>24</v>
      </c>
      <c r="J122" s="28">
        <v>15905.25</v>
      </c>
      <c r="K122" s="28">
        <v>14864.72</v>
      </c>
      <c r="L122" s="28">
        <v>1040.53</v>
      </c>
      <c r="M122" s="28" t="s">
        <v>25</v>
      </c>
      <c r="N122" s="1" t="s">
        <v>26</v>
      </c>
      <c r="O122" s="5">
        <v>0.01</v>
      </c>
      <c r="P122" s="5">
        <v>1</v>
      </c>
      <c r="Q122" s="9">
        <v>44909</v>
      </c>
      <c r="R122" s="24" t="s">
        <v>1249</v>
      </c>
      <c r="S122" s="1" t="s">
        <v>1250</v>
      </c>
      <c r="T122" s="1">
        <v>15905.25</v>
      </c>
      <c r="U122" s="28">
        <v>14864.72</v>
      </c>
    </row>
    <row r="123" spans="1:21" ht="45" x14ac:dyDescent="0.2">
      <c r="A123" s="1" t="s">
        <v>214</v>
      </c>
      <c r="B123" s="1" t="s">
        <v>17</v>
      </c>
      <c r="C123" s="1" t="s">
        <v>18</v>
      </c>
      <c r="D123" s="1" t="s">
        <v>19</v>
      </c>
      <c r="E123" s="1" t="s">
        <v>20</v>
      </c>
      <c r="F123" s="2" t="s">
        <v>215</v>
      </c>
      <c r="G123" s="2" t="s">
        <v>1676</v>
      </c>
      <c r="H123" s="3" t="s">
        <v>23</v>
      </c>
      <c r="I123" s="1" t="s">
        <v>24</v>
      </c>
      <c r="J123" s="28">
        <v>211.22</v>
      </c>
      <c r="K123" s="28">
        <v>197.4</v>
      </c>
      <c r="L123" s="28">
        <f t="shared" ref="L123:L146" si="3">+J123-K123</f>
        <v>13.819999999999993</v>
      </c>
      <c r="M123" s="1" t="s">
        <v>25</v>
      </c>
      <c r="N123" s="1" t="s">
        <v>26</v>
      </c>
      <c r="O123" s="5">
        <v>0.1</v>
      </c>
      <c r="P123" s="1">
        <v>2</v>
      </c>
      <c r="Q123" s="9">
        <v>44589</v>
      </c>
      <c r="R123" s="12" t="s">
        <v>216</v>
      </c>
      <c r="S123" s="1" t="s">
        <v>217</v>
      </c>
      <c r="T123" s="4">
        <v>211.22</v>
      </c>
      <c r="U123" s="4">
        <v>197.4</v>
      </c>
    </row>
    <row r="124" spans="1:21" ht="45" x14ac:dyDescent="0.2">
      <c r="A124" s="1" t="s">
        <v>218</v>
      </c>
      <c r="B124" s="1" t="s">
        <v>17</v>
      </c>
      <c r="C124" s="1" t="s">
        <v>18</v>
      </c>
      <c r="D124" s="1" t="s">
        <v>19</v>
      </c>
      <c r="E124" s="1" t="s">
        <v>20</v>
      </c>
      <c r="F124" s="2" t="s">
        <v>219</v>
      </c>
      <c r="G124" s="2" t="s">
        <v>220</v>
      </c>
      <c r="H124" s="3" t="s">
        <v>23</v>
      </c>
      <c r="I124" s="1" t="s">
        <v>24</v>
      </c>
      <c r="J124" s="28">
        <v>129.38999999999999</v>
      </c>
      <c r="K124" s="28">
        <v>125.62</v>
      </c>
      <c r="L124" s="28">
        <f t="shared" si="3"/>
        <v>3.7699999999999818</v>
      </c>
      <c r="M124" s="1" t="s">
        <v>25</v>
      </c>
      <c r="N124" s="1" t="s">
        <v>26</v>
      </c>
      <c r="O124" s="5">
        <v>0.5</v>
      </c>
      <c r="P124" s="1">
        <v>2</v>
      </c>
      <c r="Q124" s="9">
        <v>44628</v>
      </c>
      <c r="R124" s="12" t="s">
        <v>221</v>
      </c>
      <c r="S124" s="1" t="s">
        <v>222</v>
      </c>
      <c r="T124" s="4">
        <v>129.38999999999999</v>
      </c>
      <c r="U124" s="4">
        <v>125.62</v>
      </c>
    </row>
    <row r="125" spans="1:21" ht="67.5" x14ac:dyDescent="0.2">
      <c r="A125" s="1" t="s">
        <v>223</v>
      </c>
      <c r="B125" s="1" t="s">
        <v>17</v>
      </c>
      <c r="C125" s="1" t="s">
        <v>18</v>
      </c>
      <c r="D125" s="1" t="s">
        <v>19</v>
      </c>
      <c r="E125" s="1" t="s">
        <v>20</v>
      </c>
      <c r="F125" s="2" t="s">
        <v>224</v>
      </c>
      <c r="G125" s="2" t="s">
        <v>98</v>
      </c>
      <c r="H125" s="3" t="s">
        <v>23</v>
      </c>
      <c r="I125" s="1" t="s">
        <v>24</v>
      </c>
      <c r="J125" s="28">
        <v>205.71</v>
      </c>
      <c r="K125" s="28">
        <v>192.25</v>
      </c>
      <c r="L125" s="28">
        <f t="shared" si="3"/>
        <v>13.460000000000008</v>
      </c>
      <c r="M125" s="1" t="s">
        <v>25</v>
      </c>
      <c r="N125" s="1" t="s">
        <v>26</v>
      </c>
      <c r="O125" s="5">
        <v>0.01</v>
      </c>
      <c r="P125" s="1">
        <v>2</v>
      </c>
      <c r="Q125" s="9">
        <v>44593</v>
      </c>
      <c r="R125" s="12" t="s">
        <v>225</v>
      </c>
      <c r="S125" s="1" t="s">
        <v>226</v>
      </c>
      <c r="T125" s="4">
        <v>205.71</v>
      </c>
      <c r="U125" s="4">
        <v>192.25</v>
      </c>
    </row>
    <row r="126" spans="1:21" ht="67.5" x14ac:dyDescent="0.2">
      <c r="A126" s="1" t="s">
        <v>227</v>
      </c>
      <c r="B126" s="1" t="s">
        <v>17</v>
      </c>
      <c r="C126" s="1" t="s">
        <v>18</v>
      </c>
      <c r="D126" s="1" t="s">
        <v>19</v>
      </c>
      <c r="E126" s="1" t="s">
        <v>20</v>
      </c>
      <c r="F126" s="2" t="s">
        <v>228</v>
      </c>
      <c r="G126" s="2" t="s">
        <v>229</v>
      </c>
      <c r="H126" s="3" t="s">
        <v>23</v>
      </c>
      <c r="I126" s="1" t="s">
        <v>24</v>
      </c>
      <c r="J126" s="28">
        <v>57.18</v>
      </c>
      <c r="K126" s="28">
        <v>53.44</v>
      </c>
      <c r="L126" s="28">
        <f t="shared" si="3"/>
        <v>3.740000000000002</v>
      </c>
      <c r="M126" s="1" t="s">
        <v>25</v>
      </c>
      <c r="N126" s="1" t="s">
        <v>26</v>
      </c>
      <c r="O126" s="5">
        <v>0</v>
      </c>
      <c r="P126" s="1">
        <v>3</v>
      </c>
      <c r="Q126" s="9">
        <v>44588</v>
      </c>
      <c r="R126" s="12" t="s">
        <v>230</v>
      </c>
      <c r="S126" s="1" t="s">
        <v>231</v>
      </c>
      <c r="T126" s="4">
        <v>57.18</v>
      </c>
      <c r="U126" s="4">
        <v>53.44</v>
      </c>
    </row>
    <row r="127" spans="1:21" ht="67.5" x14ac:dyDescent="0.2">
      <c r="A127" s="1" t="s">
        <v>232</v>
      </c>
      <c r="B127" s="1" t="s">
        <v>17</v>
      </c>
      <c r="C127" s="1" t="s">
        <v>18</v>
      </c>
      <c r="D127" s="1" t="s">
        <v>19</v>
      </c>
      <c r="E127" s="1" t="s">
        <v>20</v>
      </c>
      <c r="F127" s="2" t="s">
        <v>233</v>
      </c>
      <c r="G127" s="2" t="s">
        <v>234</v>
      </c>
      <c r="H127" s="3" t="s">
        <v>23</v>
      </c>
      <c r="I127" s="1" t="s">
        <v>24</v>
      </c>
      <c r="J127" s="28">
        <v>55.65</v>
      </c>
      <c r="K127" s="28">
        <v>52.01</v>
      </c>
      <c r="L127" s="28">
        <f t="shared" si="3"/>
        <v>3.6400000000000006</v>
      </c>
      <c r="M127" s="1" t="s">
        <v>25</v>
      </c>
      <c r="N127" s="1" t="s">
        <v>26</v>
      </c>
      <c r="O127" s="5">
        <v>0.01</v>
      </c>
      <c r="P127" s="1">
        <v>3</v>
      </c>
      <c r="Q127" s="9">
        <v>44589</v>
      </c>
      <c r="R127" s="12" t="s">
        <v>235</v>
      </c>
      <c r="S127" s="1" t="s">
        <v>236</v>
      </c>
      <c r="T127" s="4">
        <v>55.65</v>
      </c>
      <c r="U127" s="4">
        <v>52.01</v>
      </c>
    </row>
    <row r="128" spans="1:21" ht="45" x14ac:dyDescent="0.2">
      <c r="A128" s="1" t="s">
        <v>237</v>
      </c>
      <c r="B128" s="1" t="s">
        <v>17</v>
      </c>
      <c r="C128" s="1" t="s">
        <v>18</v>
      </c>
      <c r="D128" s="1" t="s">
        <v>19</v>
      </c>
      <c r="E128" s="1" t="s">
        <v>20</v>
      </c>
      <c r="F128" s="2" t="s">
        <v>238</v>
      </c>
      <c r="G128" s="2" t="s">
        <v>91</v>
      </c>
      <c r="H128" s="3" t="s">
        <v>41</v>
      </c>
      <c r="I128" s="1" t="s">
        <v>24</v>
      </c>
      <c r="J128" s="28">
        <v>493.42</v>
      </c>
      <c r="K128" s="28">
        <v>461.14</v>
      </c>
      <c r="L128" s="28">
        <f t="shared" si="3"/>
        <v>32.28000000000003</v>
      </c>
      <c r="M128" s="1" t="s">
        <v>25</v>
      </c>
      <c r="N128" s="1" t="s">
        <v>26</v>
      </c>
      <c r="O128" s="5">
        <v>0.1</v>
      </c>
      <c r="P128" s="1">
        <v>3</v>
      </c>
      <c r="Q128" s="9">
        <v>44589</v>
      </c>
      <c r="R128" s="12" t="s">
        <v>239</v>
      </c>
      <c r="S128" s="1" t="s">
        <v>151</v>
      </c>
      <c r="T128" s="4">
        <v>493.42</v>
      </c>
      <c r="U128" s="4">
        <v>461.14</v>
      </c>
    </row>
    <row r="129" spans="1:21" ht="45" x14ac:dyDescent="0.2">
      <c r="A129" s="1" t="s">
        <v>240</v>
      </c>
      <c r="B129" s="1" t="s">
        <v>17</v>
      </c>
      <c r="C129" s="1" t="s">
        <v>18</v>
      </c>
      <c r="D129" s="1" t="s">
        <v>19</v>
      </c>
      <c r="E129" s="1" t="s">
        <v>20</v>
      </c>
      <c r="F129" s="2" t="s">
        <v>241</v>
      </c>
      <c r="G129" s="2" t="s">
        <v>242</v>
      </c>
      <c r="H129" s="3" t="s">
        <v>23</v>
      </c>
      <c r="I129" s="1" t="s">
        <v>24</v>
      </c>
      <c r="J129" s="28">
        <v>952.3</v>
      </c>
      <c r="K129" s="28">
        <v>890</v>
      </c>
      <c r="L129" s="28">
        <f t="shared" si="3"/>
        <v>62.299999999999955</v>
      </c>
      <c r="M129" s="1" t="s">
        <v>25</v>
      </c>
      <c r="N129" s="1" t="s">
        <v>26</v>
      </c>
      <c r="O129" s="5">
        <v>0.25</v>
      </c>
      <c r="P129" s="1">
        <v>0</v>
      </c>
      <c r="Q129" s="9">
        <v>44615</v>
      </c>
      <c r="R129" s="12" t="s">
        <v>243</v>
      </c>
      <c r="S129" s="1" t="s">
        <v>244</v>
      </c>
      <c r="T129" s="4">
        <v>952.3</v>
      </c>
      <c r="U129" s="4">
        <v>890</v>
      </c>
    </row>
    <row r="130" spans="1:21" ht="56.25" x14ac:dyDescent="0.2">
      <c r="A130" s="1" t="s">
        <v>245</v>
      </c>
      <c r="B130" s="1" t="s">
        <v>17</v>
      </c>
      <c r="C130" s="1" t="s">
        <v>18</v>
      </c>
      <c r="D130" s="1" t="s">
        <v>19</v>
      </c>
      <c r="E130" s="1" t="s">
        <v>20</v>
      </c>
      <c r="F130" s="2" t="s">
        <v>246</v>
      </c>
      <c r="G130" s="2" t="s">
        <v>1681</v>
      </c>
      <c r="H130" s="3" t="s">
        <v>23</v>
      </c>
      <c r="I130" s="1" t="s">
        <v>24</v>
      </c>
      <c r="J130" s="28">
        <v>778.81</v>
      </c>
      <c r="K130" s="28">
        <v>727.86</v>
      </c>
      <c r="L130" s="28">
        <f t="shared" si="3"/>
        <v>50.949999999999932</v>
      </c>
      <c r="M130" s="1" t="s">
        <v>25</v>
      </c>
      <c r="N130" s="1" t="s">
        <v>26</v>
      </c>
      <c r="O130" s="5">
        <v>0.1</v>
      </c>
      <c r="P130" s="1">
        <v>0</v>
      </c>
      <c r="Q130" s="9">
        <v>44609</v>
      </c>
      <c r="R130" s="14" t="s">
        <v>247</v>
      </c>
      <c r="S130" s="7" t="s">
        <v>248</v>
      </c>
      <c r="T130" s="4">
        <v>778.81</v>
      </c>
      <c r="U130" s="4">
        <v>727.86</v>
      </c>
    </row>
    <row r="131" spans="1:21" ht="67.5" x14ac:dyDescent="0.2">
      <c r="A131" s="1" t="s">
        <v>249</v>
      </c>
      <c r="B131" s="1" t="s">
        <v>17</v>
      </c>
      <c r="C131" s="1" t="s">
        <v>18</v>
      </c>
      <c r="D131" s="1" t="s">
        <v>19</v>
      </c>
      <c r="E131" s="1" t="s">
        <v>20</v>
      </c>
      <c r="F131" s="2" t="s">
        <v>250</v>
      </c>
      <c r="G131" s="2" t="s">
        <v>251</v>
      </c>
      <c r="H131" s="3" t="s">
        <v>23</v>
      </c>
      <c r="I131" s="1" t="s">
        <v>24</v>
      </c>
      <c r="J131" s="28">
        <v>13203.8</v>
      </c>
      <c r="K131" s="28">
        <v>12340</v>
      </c>
      <c r="L131" s="28">
        <f t="shared" si="3"/>
        <v>863.79999999999927</v>
      </c>
      <c r="M131" s="10" t="s">
        <v>183</v>
      </c>
      <c r="N131" s="10" t="s">
        <v>184</v>
      </c>
      <c r="O131" s="5">
        <v>2</v>
      </c>
      <c r="P131" s="1">
        <v>0</v>
      </c>
      <c r="Q131" s="9">
        <v>44602</v>
      </c>
      <c r="R131" s="12" t="s">
        <v>252</v>
      </c>
      <c r="S131" s="1">
        <v>145350234</v>
      </c>
      <c r="T131" s="4">
        <v>13203.8</v>
      </c>
      <c r="U131" s="4">
        <v>12340</v>
      </c>
    </row>
    <row r="132" spans="1:21" ht="90" x14ac:dyDescent="0.2">
      <c r="A132" s="1" t="s">
        <v>253</v>
      </c>
      <c r="B132" s="1" t="s">
        <v>17</v>
      </c>
      <c r="C132" s="1" t="s">
        <v>18</v>
      </c>
      <c r="D132" s="1" t="s">
        <v>19</v>
      </c>
      <c r="E132" s="1" t="s">
        <v>20</v>
      </c>
      <c r="F132" s="2" t="s">
        <v>492</v>
      </c>
      <c r="G132" s="2" t="s">
        <v>1674</v>
      </c>
      <c r="H132" s="3" t="s">
        <v>23</v>
      </c>
      <c r="I132" s="1" t="s">
        <v>24</v>
      </c>
      <c r="J132" s="28">
        <v>378.78</v>
      </c>
      <c r="K132" s="28">
        <v>354</v>
      </c>
      <c r="L132" s="28">
        <f t="shared" si="3"/>
        <v>24.779999999999973</v>
      </c>
      <c r="M132" s="1" t="s">
        <v>25</v>
      </c>
      <c r="N132" s="1" t="s">
        <v>26</v>
      </c>
      <c r="O132" s="5">
        <v>1</v>
      </c>
      <c r="P132" s="1">
        <v>0</v>
      </c>
      <c r="Q132" s="9">
        <v>44582</v>
      </c>
      <c r="R132" s="12" t="s">
        <v>254</v>
      </c>
      <c r="S132" s="1" t="s">
        <v>255</v>
      </c>
      <c r="T132" s="4">
        <v>378.78</v>
      </c>
      <c r="U132" s="4">
        <v>354</v>
      </c>
    </row>
    <row r="133" spans="1:21" ht="135" x14ac:dyDescent="0.2">
      <c r="A133" s="1" t="s">
        <v>256</v>
      </c>
      <c r="B133" s="1" t="s">
        <v>17</v>
      </c>
      <c r="C133" s="1" t="s">
        <v>18</v>
      </c>
      <c r="D133" s="1" t="s">
        <v>19</v>
      </c>
      <c r="E133" s="1" t="s">
        <v>20</v>
      </c>
      <c r="F133" s="2" t="s">
        <v>257</v>
      </c>
      <c r="G133" s="2" t="s">
        <v>258</v>
      </c>
      <c r="H133" s="3" t="s">
        <v>23</v>
      </c>
      <c r="I133" s="1" t="s">
        <v>24</v>
      </c>
      <c r="J133" s="28">
        <v>54.38</v>
      </c>
      <c r="K133" s="28">
        <v>52.8</v>
      </c>
      <c r="L133" s="28">
        <f t="shared" si="3"/>
        <v>1.5800000000000054</v>
      </c>
      <c r="M133" s="1" t="s">
        <v>25</v>
      </c>
      <c r="N133" s="1" t="s">
        <v>26</v>
      </c>
      <c r="O133" s="5">
        <v>0.01</v>
      </c>
      <c r="P133" s="1">
        <v>3</v>
      </c>
      <c r="Q133" s="9">
        <v>44615</v>
      </c>
      <c r="R133" s="12" t="s">
        <v>259</v>
      </c>
      <c r="S133" s="1" t="s">
        <v>260</v>
      </c>
      <c r="T133" s="4">
        <v>54.38</v>
      </c>
      <c r="U133" s="4">
        <v>52.8</v>
      </c>
    </row>
    <row r="134" spans="1:21" ht="33.75" x14ac:dyDescent="0.2">
      <c r="A134" s="1" t="s">
        <v>261</v>
      </c>
      <c r="B134" s="1" t="s">
        <v>17</v>
      </c>
      <c r="C134" s="1" t="s">
        <v>18</v>
      </c>
      <c r="D134" s="1" t="s">
        <v>19</v>
      </c>
      <c r="E134" s="1" t="s">
        <v>20</v>
      </c>
      <c r="F134" s="2" t="s">
        <v>262</v>
      </c>
      <c r="G134" s="2" t="s">
        <v>263</v>
      </c>
      <c r="H134" s="3" t="s">
        <v>23</v>
      </c>
      <c r="I134" s="1" t="s">
        <v>24</v>
      </c>
      <c r="J134" s="28">
        <v>4469.7299999999996</v>
      </c>
      <c r="K134" s="28">
        <v>4177.32</v>
      </c>
      <c r="L134" s="28">
        <f t="shared" si="3"/>
        <v>292.40999999999985</v>
      </c>
      <c r="M134" s="1" t="s">
        <v>25</v>
      </c>
      <c r="N134" s="1" t="s">
        <v>26</v>
      </c>
      <c r="O134" s="5">
        <v>0.5</v>
      </c>
      <c r="P134" s="1">
        <v>3</v>
      </c>
      <c r="Q134" s="9">
        <v>44616</v>
      </c>
      <c r="R134" s="12" t="s">
        <v>264</v>
      </c>
      <c r="S134" s="1" t="s">
        <v>265</v>
      </c>
      <c r="T134" s="4">
        <v>4469.7299999999996</v>
      </c>
      <c r="U134" s="19">
        <v>4177.32</v>
      </c>
    </row>
    <row r="135" spans="1:21" ht="202.5" x14ac:dyDescent="0.2">
      <c r="A135" s="1" t="s">
        <v>266</v>
      </c>
      <c r="B135" s="1" t="s">
        <v>17</v>
      </c>
      <c r="C135" s="1" t="s">
        <v>18</v>
      </c>
      <c r="D135" s="1" t="s">
        <v>19</v>
      </c>
      <c r="E135" s="1" t="s">
        <v>20</v>
      </c>
      <c r="F135" s="2" t="s">
        <v>494</v>
      </c>
      <c r="G135" s="2" t="s">
        <v>1683</v>
      </c>
      <c r="H135" s="3" t="s">
        <v>41</v>
      </c>
      <c r="I135" s="1" t="s">
        <v>24</v>
      </c>
      <c r="J135" s="28">
        <v>1037.9000000000001</v>
      </c>
      <c r="K135" s="28">
        <v>970</v>
      </c>
      <c r="L135" s="28">
        <f t="shared" si="3"/>
        <v>67.900000000000091</v>
      </c>
      <c r="M135" s="1" t="s">
        <v>25</v>
      </c>
      <c r="N135" s="1" t="s">
        <v>26</v>
      </c>
      <c r="O135" s="5">
        <v>0.5</v>
      </c>
      <c r="P135" s="1">
        <v>3</v>
      </c>
      <c r="Q135" s="9">
        <v>44616</v>
      </c>
      <c r="R135" s="12" t="s">
        <v>267</v>
      </c>
      <c r="S135" s="1" t="s">
        <v>268</v>
      </c>
      <c r="T135" s="4">
        <v>1037.9000000000001</v>
      </c>
      <c r="U135" s="4">
        <v>970</v>
      </c>
    </row>
    <row r="136" spans="1:21" ht="67.5" x14ac:dyDescent="0.2">
      <c r="A136" s="1" t="s">
        <v>269</v>
      </c>
      <c r="B136" s="1" t="s">
        <v>17</v>
      </c>
      <c r="C136" s="1" t="s">
        <v>18</v>
      </c>
      <c r="D136" s="1" t="s">
        <v>19</v>
      </c>
      <c r="E136" s="1" t="s">
        <v>20</v>
      </c>
      <c r="F136" s="2" t="s">
        <v>270</v>
      </c>
      <c r="G136" s="2" t="s">
        <v>220</v>
      </c>
      <c r="H136" s="3" t="s">
        <v>23</v>
      </c>
      <c r="I136" s="1" t="s">
        <v>24</v>
      </c>
      <c r="J136" s="28">
        <v>2510.63</v>
      </c>
      <c r="K136" s="28">
        <v>2437.5</v>
      </c>
      <c r="L136" s="28">
        <f t="shared" si="3"/>
        <v>73.130000000000109</v>
      </c>
      <c r="M136" s="1" t="s">
        <v>25</v>
      </c>
      <c r="N136" s="1" t="s">
        <v>26</v>
      </c>
      <c r="O136" s="5">
        <v>0.05</v>
      </c>
      <c r="P136" s="1">
        <v>3</v>
      </c>
      <c r="Q136" s="9">
        <v>44617</v>
      </c>
      <c r="R136" s="12" t="s">
        <v>221</v>
      </c>
      <c r="S136" s="1" t="s">
        <v>222</v>
      </c>
      <c r="T136" s="4">
        <v>2510.63</v>
      </c>
      <c r="U136" s="4">
        <v>2437.5</v>
      </c>
    </row>
    <row r="137" spans="1:21" ht="45" x14ac:dyDescent="0.2">
      <c r="A137" s="1" t="s">
        <v>271</v>
      </c>
      <c r="B137" s="1" t="s">
        <v>17</v>
      </c>
      <c r="C137" s="1" t="s">
        <v>18</v>
      </c>
      <c r="D137" s="1" t="s">
        <v>19</v>
      </c>
      <c r="E137" s="1" t="s">
        <v>20</v>
      </c>
      <c r="F137" s="2" t="s">
        <v>272</v>
      </c>
      <c r="G137" s="2" t="s">
        <v>91</v>
      </c>
      <c r="H137" s="3" t="s">
        <v>41</v>
      </c>
      <c r="I137" s="1" t="s">
        <v>24</v>
      </c>
      <c r="J137" s="28">
        <v>323.92</v>
      </c>
      <c r="K137" s="28">
        <v>302.73</v>
      </c>
      <c r="L137" s="28">
        <f t="shared" si="3"/>
        <v>21.189999999999998</v>
      </c>
      <c r="M137" s="1" t="s">
        <v>25</v>
      </c>
      <c r="N137" s="1" t="s">
        <v>26</v>
      </c>
      <c r="O137" s="5">
        <v>0.2</v>
      </c>
      <c r="P137" s="1">
        <v>3</v>
      </c>
      <c r="Q137" s="9">
        <v>44624</v>
      </c>
      <c r="R137" s="12" t="s">
        <v>273</v>
      </c>
      <c r="S137" s="1" t="s">
        <v>151</v>
      </c>
      <c r="T137" s="4">
        <v>323.92</v>
      </c>
      <c r="U137" s="4">
        <v>302.73</v>
      </c>
    </row>
    <row r="138" spans="1:21" ht="22.5" x14ac:dyDescent="0.2">
      <c r="A138" s="1" t="s">
        <v>274</v>
      </c>
      <c r="B138" s="1" t="s">
        <v>17</v>
      </c>
      <c r="C138" s="1" t="s">
        <v>18</v>
      </c>
      <c r="D138" s="1" t="s">
        <v>19</v>
      </c>
      <c r="E138" s="1" t="s">
        <v>20</v>
      </c>
      <c r="F138" s="2" t="s">
        <v>275</v>
      </c>
      <c r="G138" s="2" t="s">
        <v>115</v>
      </c>
      <c r="H138" s="3" t="s">
        <v>23</v>
      </c>
      <c r="I138" s="1" t="s">
        <v>24</v>
      </c>
      <c r="J138" s="28">
        <v>2029.39</v>
      </c>
      <c r="K138" s="28">
        <v>1900.04</v>
      </c>
      <c r="L138" s="28">
        <f t="shared" si="3"/>
        <v>129.35000000000014</v>
      </c>
      <c r="M138" s="1" t="s">
        <v>25</v>
      </c>
      <c r="N138" s="1" t="s">
        <v>26</v>
      </c>
      <c r="O138" s="5">
        <v>0.5</v>
      </c>
      <c r="P138" s="1">
        <v>3</v>
      </c>
      <c r="Q138" s="9">
        <v>44624</v>
      </c>
      <c r="R138" s="12" t="s">
        <v>276</v>
      </c>
      <c r="S138" s="1" t="s">
        <v>277</v>
      </c>
      <c r="T138" s="4">
        <v>2029.39</v>
      </c>
      <c r="U138" s="4">
        <v>1900.04</v>
      </c>
    </row>
    <row r="139" spans="1:21" ht="67.5" x14ac:dyDescent="0.2">
      <c r="A139" s="1" t="s">
        <v>278</v>
      </c>
      <c r="B139" s="1" t="s">
        <v>17</v>
      </c>
      <c r="C139" s="1" t="s">
        <v>18</v>
      </c>
      <c r="D139" s="1" t="s">
        <v>19</v>
      </c>
      <c r="E139" s="1" t="s">
        <v>20</v>
      </c>
      <c r="F139" s="2" t="s">
        <v>279</v>
      </c>
      <c r="G139" s="2" t="s">
        <v>280</v>
      </c>
      <c r="H139" s="3" t="s">
        <v>23</v>
      </c>
      <c r="I139" s="1" t="s">
        <v>24</v>
      </c>
      <c r="J139" s="28">
        <v>951.7</v>
      </c>
      <c r="K139" s="28">
        <v>889.44</v>
      </c>
      <c r="L139" s="28">
        <f t="shared" si="3"/>
        <v>62.259999999999991</v>
      </c>
      <c r="M139" s="1" t="s">
        <v>25</v>
      </c>
      <c r="N139" s="1" t="s">
        <v>26</v>
      </c>
      <c r="O139" s="5">
        <v>0.01</v>
      </c>
      <c r="P139" s="1">
        <v>0</v>
      </c>
      <c r="Q139" s="9">
        <v>44624</v>
      </c>
      <c r="R139" s="12" t="s">
        <v>281</v>
      </c>
      <c r="S139" s="1" t="s">
        <v>282</v>
      </c>
      <c r="T139" s="4">
        <v>951.7</v>
      </c>
      <c r="U139" s="4">
        <v>889.44</v>
      </c>
    </row>
    <row r="140" spans="1:21" ht="33.75" x14ac:dyDescent="0.2">
      <c r="A140" s="1" t="s">
        <v>283</v>
      </c>
      <c r="B140" s="1" t="s">
        <v>17</v>
      </c>
      <c r="C140" s="1" t="s">
        <v>18</v>
      </c>
      <c r="D140" s="1" t="s">
        <v>19</v>
      </c>
      <c r="E140" s="1" t="s">
        <v>20</v>
      </c>
      <c r="F140" s="2" t="s">
        <v>284</v>
      </c>
      <c r="G140" s="2" t="s">
        <v>285</v>
      </c>
      <c r="H140" s="3" t="s">
        <v>41</v>
      </c>
      <c r="I140" s="1" t="s">
        <v>24</v>
      </c>
      <c r="J140" s="28">
        <v>235.4</v>
      </c>
      <c r="K140" s="28">
        <v>220</v>
      </c>
      <c r="L140" s="28">
        <f t="shared" si="3"/>
        <v>15.400000000000006</v>
      </c>
      <c r="M140" s="1" t="s">
        <v>25</v>
      </c>
      <c r="N140" s="1" t="s">
        <v>26</v>
      </c>
      <c r="O140" s="5">
        <v>0.01</v>
      </c>
      <c r="P140" s="1">
        <v>0</v>
      </c>
      <c r="Q140" s="9">
        <v>44624</v>
      </c>
      <c r="R140" s="12" t="s">
        <v>286</v>
      </c>
      <c r="S140" s="1" t="s">
        <v>287</v>
      </c>
      <c r="T140" s="4">
        <v>235.4</v>
      </c>
      <c r="U140" s="4">
        <v>220</v>
      </c>
    </row>
    <row r="141" spans="1:21" ht="90" x14ac:dyDescent="0.2">
      <c r="A141" s="1" t="s">
        <v>288</v>
      </c>
      <c r="B141" s="1" t="s">
        <v>17</v>
      </c>
      <c r="C141" s="1" t="s">
        <v>18</v>
      </c>
      <c r="D141" s="1" t="s">
        <v>19</v>
      </c>
      <c r="E141" s="1" t="s">
        <v>20</v>
      </c>
      <c r="F141" s="2" t="s">
        <v>289</v>
      </c>
      <c r="G141" s="2" t="s">
        <v>1690</v>
      </c>
      <c r="H141" s="3" t="s">
        <v>23</v>
      </c>
      <c r="I141" s="1" t="s">
        <v>24</v>
      </c>
      <c r="J141" s="28">
        <v>735.21</v>
      </c>
      <c r="K141" s="28">
        <v>687.11</v>
      </c>
      <c r="L141" s="28">
        <f t="shared" si="3"/>
        <v>48.100000000000023</v>
      </c>
      <c r="M141" s="1" t="s">
        <v>25</v>
      </c>
      <c r="N141" s="1" t="s">
        <v>26</v>
      </c>
      <c r="O141" s="5">
        <v>0.25</v>
      </c>
      <c r="P141" s="1">
        <v>3</v>
      </c>
      <c r="Q141" s="9">
        <v>44641</v>
      </c>
      <c r="R141" s="12" t="s">
        <v>290</v>
      </c>
      <c r="S141" s="1" t="s">
        <v>291</v>
      </c>
      <c r="T141" s="4">
        <v>735.21</v>
      </c>
      <c r="U141" s="4">
        <v>687.11</v>
      </c>
    </row>
    <row r="142" spans="1:21" ht="67.5" x14ac:dyDescent="0.2">
      <c r="A142" s="1" t="s">
        <v>292</v>
      </c>
      <c r="B142" s="1" t="s">
        <v>17</v>
      </c>
      <c r="C142" s="1" t="s">
        <v>18</v>
      </c>
      <c r="D142" s="1" t="s">
        <v>19</v>
      </c>
      <c r="E142" s="1" t="s">
        <v>20</v>
      </c>
      <c r="F142" s="2" t="s">
        <v>293</v>
      </c>
      <c r="G142" s="2" t="s">
        <v>1691</v>
      </c>
      <c r="H142" s="3" t="s">
        <v>23</v>
      </c>
      <c r="I142" s="1" t="s">
        <v>24</v>
      </c>
      <c r="J142" s="28">
        <v>165.62</v>
      </c>
      <c r="K142" s="28">
        <v>160.80000000000001</v>
      </c>
      <c r="L142" s="28">
        <f t="shared" si="3"/>
        <v>4.8199999999999932</v>
      </c>
      <c r="M142" s="1" t="s">
        <v>25</v>
      </c>
      <c r="N142" s="1" t="s">
        <v>26</v>
      </c>
      <c r="O142" s="5">
        <v>0.5</v>
      </c>
      <c r="P142" s="1">
        <v>3</v>
      </c>
      <c r="Q142" s="9">
        <v>44641</v>
      </c>
      <c r="R142" s="12" t="s">
        <v>294</v>
      </c>
      <c r="S142" s="1" t="s">
        <v>295</v>
      </c>
      <c r="T142" s="4">
        <v>165.62</v>
      </c>
      <c r="U142" s="4">
        <v>160.80000000000001</v>
      </c>
    </row>
    <row r="143" spans="1:21" ht="45" x14ac:dyDescent="0.2">
      <c r="A143" s="1" t="s">
        <v>296</v>
      </c>
      <c r="B143" s="1" t="s">
        <v>17</v>
      </c>
      <c r="C143" s="1" t="s">
        <v>18</v>
      </c>
      <c r="D143" s="1" t="s">
        <v>19</v>
      </c>
      <c r="E143" s="1" t="s">
        <v>20</v>
      </c>
      <c r="F143" s="2" t="s">
        <v>297</v>
      </c>
      <c r="G143" s="2" t="s">
        <v>91</v>
      </c>
      <c r="H143" s="3" t="s">
        <v>41</v>
      </c>
      <c r="I143" s="1" t="s">
        <v>24</v>
      </c>
      <c r="J143" s="28">
        <v>367.01</v>
      </c>
      <c r="K143" s="28">
        <v>343</v>
      </c>
      <c r="L143" s="28">
        <f t="shared" si="3"/>
        <v>24.009999999999991</v>
      </c>
      <c r="M143" s="1" t="s">
        <v>25</v>
      </c>
      <c r="N143" s="1" t="s">
        <v>26</v>
      </c>
      <c r="O143" s="5">
        <v>0.5</v>
      </c>
      <c r="P143" s="1">
        <v>3</v>
      </c>
      <c r="Q143" s="9">
        <v>44640</v>
      </c>
      <c r="R143" s="12" t="s">
        <v>298</v>
      </c>
      <c r="S143" s="1" t="s">
        <v>299</v>
      </c>
      <c r="T143" s="4">
        <v>367.01</v>
      </c>
      <c r="U143" s="4">
        <v>343</v>
      </c>
    </row>
    <row r="144" spans="1:21" ht="112.5" x14ac:dyDescent="0.2">
      <c r="A144" s="1" t="s">
        <v>300</v>
      </c>
      <c r="B144" s="1" t="s">
        <v>17</v>
      </c>
      <c r="C144" s="1" t="s">
        <v>18</v>
      </c>
      <c r="D144" s="1" t="s">
        <v>19</v>
      </c>
      <c r="E144" s="1" t="s">
        <v>20</v>
      </c>
      <c r="F144" s="2" t="s">
        <v>301</v>
      </c>
      <c r="G144" s="2" t="s">
        <v>302</v>
      </c>
      <c r="H144" s="3" t="s">
        <v>41</v>
      </c>
      <c r="I144" s="1" t="s">
        <v>24</v>
      </c>
      <c r="J144" s="28">
        <v>454.75</v>
      </c>
      <c r="K144" s="28">
        <v>425</v>
      </c>
      <c r="L144" s="28">
        <f t="shared" si="3"/>
        <v>29.75</v>
      </c>
      <c r="M144" s="1" t="s">
        <v>25</v>
      </c>
      <c r="N144" s="1" t="s">
        <v>26</v>
      </c>
      <c r="O144" s="5">
        <v>0.5</v>
      </c>
      <c r="P144" s="1">
        <v>3</v>
      </c>
      <c r="Q144" s="9">
        <v>44645</v>
      </c>
      <c r="R144" s="12" t="s">
        <v>303</v>
      </c>
      <c r="S144" s="1" t="s">
        <v>304</v>
      </c>
      <c r="T144" s="4">
        <v>454.75</v>
      </c>
      <c r="U144" s="4">
        <v>425</v>
      </c>
    </row>
    <row r="145" spans="1:22" ht="67.5" x14ac:dyDescent="0.2">
      <c r="A145" s="1" t="s">
        <v>305</v>
      </c>
      <c r="B145" s="1" t="s">
        <v>17</v>
      </c>
      <c r="C145" s="1" t="s">
        <v>18</v>
      </c>
      <c r="D145" s="1" t="s">
        <v>19</v>
      </c>
      <c r="E145" s="1" t="s">
        <v>20</v>
      </c>
      <c r="F145" s="2" t="s">
        <v>301</v>
      </c>
      <c r="G145" s="2" t="s">
        <v>171</v>
      </c>
      <c r="H145" s="3" t="s">
        <v>41</v>
      </c>
      <c r="I145" s="1" t="s">
        <v>24</v>
      </c>
      <c r="J145" s="28">
        <v>930.9</v>
      </c>
      <c r="K145" s="28">
        <v>870</v>
      </c>
      <c r="L145" s="28">
        <f t="shared" si="3"/>
        <v>60.899999999999977</v>
      </c>
      <c r="M145" s="1" t="s">
        <v>25</v>
      </c>
      <c r="N145" s="1" t="s">
        <v>26</v>
      </c>
      <c r="O145" s="5">
        <v>0.5</v>
      </c>
      <c r="P145" s="1">
        <v>3</v>
      </c>
      <c r="Q145" s="9">
        <v>44645</v>
      </c>
      <c r="R145" s="12" t="s">
        <v>306</v>
      </c>
      <c r="S145" s="1" t="s">
        <v>307</v>
      </c>
      <c r="T145" s="4">
        <v>930.9</v>
      </c>
      <c r="U145" s="4">
        <v>870</v>
      </c>
    </row>
    <row r="146" spans="1:22" ht="33.75" x14ac:dyDescent="0.2">
      <c r="A146" s="1" t="s">
        <v>560</v>
      </c>
      <c r="B146" s="1" t="s">
        <v>17</v>
      </c>
      <c r="C146" s="1" t="s">
        <v>18</v>
      </c>
      <c r="D146" s="1" t="s">
        <v>19</v>
      </c>
      <c r="E146" s="1" t="s">
        <v>497</v>
      </c>
      <c r="F146" s="2" t="s">
        <v>561</v>
      </c>
      <c r="G146" s="2" t="s">
        <v>98</v>
      </c>
      <c r="H146" s="1" t="s">
        <v>23</v>
      </c>
      <c r="I146" s="1" t="s">
        <v>24</v>
      </c>
      <c r="J146" s="28">
        <v>1587.91</v>
      </c>
      <c r="K146" s="28">
        <v>1484.03</v>
      </c>
      <c r="L146" s="28">
        <f t="shared" si="3"/>
        <v>103.88000000000011</v>
      </c>
      <c r="M146" s="1" t="s">
        <v>25</v>
      </c>
      <c r="N146" s="1" t="s">
        <v>26</v>
      </c>
      <c r="O146" s="60">
        <v>0.5</v>
      </c>
      <c r="P146" s="32">
        <v>3</v>
      </c>
      <c r="Q146" s="9">
        <v>44652</v>
      </c>
      <c r="R146" s="12" t="s">
        <v>225</v>
      </c>
      <c r="S146" s="1" t="s">
        <v>226</v>
      </c>
      <c r="T146" s="28">
        <v>1587.91</v>
      </c>
      <c r="U146" s="28">
        <v>1484.03</v>
      </c>
    </row>
    <row r="147" spans="1:22" ht="22.5" x14ac:dyDescent="0.2">
      <c r="A147" s="1" t="s">
        <v>562</v>
      </c>
      <c r="B147" s="1" t="s">
        <v>17</v>
      </c>
      <c r="C147" s="1" t="s">
        <v>18</v>
      </c>
      <c r="D147" s="1" t="s">
        <v>19</v>
      </c>
      <c r="E147" s="1" t="s">
        <v>497</v>
      </c>
      <c r="F147" s="2" t="s">
        <v>563</v>
      </c>
      <c r="G147" s="2" t="s">
        <v>564</v>
      </c>
      <c r="H147" s="1" t="s">
        <v>41</v>
      </c>
      <c r="I147" s="1" t="s">
        <v>24</v>
      </c>
      <c r="J147" s="28">
        <v>963</v>
      </c>
      <c r="K147" s="28">
        <v>900</v>
      </c>
      <c r="L147" s="28">
        <v>63</v>
      </c>
      <c r="M147" s="1" t="s">
        <v>25</v>
      </c>
      <c r="N147" s="1" t="s">
        <v>26</v>
      </c>
      <c r="O147" s="60">
        <v>1</v>
      </c>
      <c r="P147" s="32">
        <v>4</v>
      </c>
      <c r="Q147" s="9">
        <v>44669</v>
      </c>
      <c r="R147" s="12" t="s">
        <v>565</v>
      </c>
      <c r="S147" s="1" t="s">
        <v>385</v>
      </c>
      <c r="T147" s="28">
        <v>963</v>
      </c>
      <c r="U147" s="28">
        <v>900</v>
      </c>
    </row>
    <row r="148" spans="1:22" ht="168.75" x14ac:dyDescent="0.2">
      <c r="A148" s="1" t="s">
        <v>566</v>
      </c>
      <c r="B148" s="1" t="s">
        <v>17</v>
      </c>
      <c r="C148" s="1" t="s">
        <v>18</v>
      </c>
      <c r="D148" s="1" t="s">
        <v>19</v>
      </c>
      <c r="E148" s="1" t="s">
        <v>497</v>
      </c>
      <c r="F148" s="2" t="s">
        <v>567</v>
      </c>
      <c r="G148" s="2" t="s">
        <v>1702</v>
      </c>
      <c r="H148" s="1" t="s">
        <v>41</v>
      </c>
      <c r="I148" s="1" t="s">
        <v>24</v>
      </c>
      <c r="J148" s="28">
        <v>3947.66</v>
      </c>
      <c r="K148" s="28">
        <v>3689.4</v>
      </c>
      <c r="L148" s="28">
        <f t="shared" ref="L148:L156" si="4">+J148-K148</f>
        <v>258.25999999999976</v>
      </c>
      <c r="M148" s="1" t="s">
        <v>25</v>
      </c>
      <c r="N148" s="1" t="s">
        <v>26</v>
      </c>
      <c r="O148" s="60">
        <v>3</v>
      </c>
      <c r="P148" s="32">
        <v>4</v>
      </c>
      <c r="Q148" s="24">
        <v>44672</v>
      </c>
      <c r="R148" s="12" t="s">
        <v>568</v>
      </c>
      <c r="S148" s="1" t="s">
        <v>569</v>
      </c>
      <c r="T148" s="28">
        <v>3947.66</v>
      </c>
      <c r="U148" s="28">
        <v>3689.4</v>
      </c>
    </row>
    <row r="149" spans="1:22" ht="56.25" x14ac:dyDescent="0.2">
      <c r="A149" s="1" t="s">
        <v>570</v>
      </c>
      <c r="B149" s="1" t="s">
        <v>17</v>
      </c>
      <c r="C149" s="1" t="s">
        <v>18</v>
      </c>
      <c r="D149" s="1" t="s">
        <v>19</v>
      </c>
      <c r="E149" s="1" t="s">
        <v>497</v>
      </c>
      <c r="F149" s="2" t="s">
        <v>571</v>
      </c>
      <c r="G149" s="2" t="s">
        <v>572</v>
      </c>
      <c r="H149" s="1" t="s">
        <v>23</v>
      </c>
      <c r="I149" s="1" t="s">
        <v>24</v>
      </c>
      <c r="J149" s="28">
        <v>1368.23</v>
      </c>
      <c r="K149" s="28">
        <v>1278.72</v>
      </c>
      <c r="L149" s="28">
        <f t="shared" si="4"/>
        <v>89.509999999999991</v>
      </c>
      <c r="M149" s="1" t="s">
        <v>25</v>
      </c>
      <c r="N149" s="1" t="s">
        <v>26</v>
      </c>
      <c r="O149" s="60">
        <v>0.01</v>
      </c>
      <c r="P149" s="32">
        <v>3</v>
      </c>
      <c r="Q149" s="24">
        <v>44672</v>
      </c>
      <c r="R149" s="12" t="s">
        <v>573</v>
      </c>
      <c r="S149" s="1" t="s">
        <v>574</v>
      </c>
      <c r="T149" s="28">
        <v>1368.23</v>
      </c>
      <c r="U149" s="28">
        <v>1278.72</v>
      </c>
    </row>
    <row r="150" spans="1:22" ht="45" x14ac:dyDescent="0.2">
      <c r="A150" s="1" t="s">
        <v>575</v>
      </c>
      <c r="B150" s="1" t="s">
        <v>17</v>
      </c>
      <c r="C150" s="1" t="s">
        <v>18</v>
      </c>
      <c r="D150" s="1" t="s">
        <v>19</v>
      </c>
      <c r="E150" s="1" t="s">
        <v>497</v>
      </c>
      <c r="F150" s="2" t="s">
        <v>576</v>
      </c>
      <c r="G150" s="2" t="s">
        <v>166</v>
      </c>
      <c r="H150" s="1" t="s">
        <v>41</v>
      </c>
      <c r="I150" s="1" t="s">
        <v>24</v>
      </c>
      <c r="J150" s="28">
        <v>2354</v>
      </c>
      <c r="K150" s="28">
        <v>2200</v>
      </c>
      <c r="L150" s="28">
        <f t="shared" si="4"/>
        <v>154</v>
      </c>
      <c r="M150" s="1" t="s">
        <v>25</v>
      </c>
      <c r="N150" s="1" t="s">
        <v>26</v>
      </c>
      <c r="O150" s="60">
        <v>0.08</v>
      </c>
      <c r="P150" s="29">
        <v>0</v>
      </c>
      <c r="Q150" s="9">
        <v>44670</v>
      </c>
      <c r="R150" s="12" t="s">
        <v>577</v>
      </c>
      <c r="S150" s="1" t="s">
        <v>578</v>
      </c>
      <c r="T150" s="28">
        <v>2354</v>
      </c>
      <c r="U150" s="28">
        <v>2200</v>
      </c>
    </row>
    <row r="151" spans="1:22" ht="101.25" x14ac:dyDescent="0.2">
      <c r="A151" s="1" t="s">
        <v>579</v>
      </c>
      <c r="B151" s="1" t="s">
        <v>17</v>
      </c>
      <c r="C151" s="1" t="s">
        <v>18</v>
      </c>
      <c r="D151" s="1" t="s">
        <v>19</v>
      </c>
      <c r="E151" s="1" t="s">
        <v>497</v>
      </c>
      <c r="F151" s="2" t="s">
        <v>580</v>
      </c>
      <c r="G151" s="2" t="s">
        <v>313</v>
      </c>
      <c r="H151" s="1" t="s">
        <v>41</v>
      </c>
      <c r="I151" s="1" t="s">
        <v>24</v>
      </c>
      <c r="J151" s="28">
        <v>3210</v>
      </c>
      <c r="K151" s="28">
        <v>3000</v>
      </c>
      <c r="L151" s="28">
        <f t="shared" si="4"/>
        <v>210</v>
      </c>
      <c r="M151" s="1" t="s">
        <v>314</v>
      </c>
      <c r="N151" s="1" t="s">
        <v>315</v>
      </c>
      <c r="O151" s="60">
        <v>7</v>
      </c>
      <c r="P151" s="32">
        <v>3</v>
      </c>
      <c r="Q151" s="9">
        <v>44679</v>
      </c>
      <c r="R151" s="12" t="s">
        <v>581</v>
      </c>
      <c r="S151" s="10">
        <v>115694943</v>
      </c>
      <c r="T151" s="28">
        <v>3210</v>
      </c>
      <c r="U151" s="28">
        <v>3000</v>
      </c>
    </row>
    <row r="152" spans="1:22" ht="123.75" x14ac:dyDescent="0.2">
      <c r="A152" s="1" t="s">
        <v>582</v>
      </c>
      <c r="B152" s="1" t="s">
        <v>17</v>
      </c>
      <c r="C152" s="1" t="s">
        <v>18</v>
      </c>
      <c r="D152" s="1" t="s">
        <v>19</v>
      </c>
      <c r="E152" s="1" t="s">
        <v>497</v>
      </c>
      <c r="F152" s="2" t="s">
        <v>583</v>
      </c>
      <c r="G152" s="2" t="s">
        <v>1703</v>
      </c>
      <c r="H152" s="1" t="s">
        <v>23</v>
      </c>
      <c r="I152" s="1" t="s">
        <v>24</v>
      </c>
      <c r="J152" s="28">
        <v>11855.11</v>
      </c>
      <c r="K152" s="28">
        <v>11079.54</v>
      </c>
      <c r="L152" s="28">
        <f t="shared" si="4"/>
        <v>775.56999999999971</v>
      </c>
      <c r="M152" s="1" t="s">
        <v>25</v>
      </c>
      <c r="N152" s="1" t="s">
        <v>26</v>
      </c>
      <c r="O152" s="60">
        <v>0.5</v>
      </c>
      <c r="P152" s="32">
        <v>4</v>
      </c>
      <c r="Q152" s="9">
        <v>44680</v>
      </c>
      <c r="R152" s="12" t="s">
        <v>584</v>
      </c>
      <c r="S152" s="1" t="s">
        <v>585</v>
      </c>
      <c r="T152" s="28">
        <v>11855.11</v>
      </c>
      <c r="U152" s="28">
        <v>11079.54</v>
      </c>
    </row>
    <row r="153" spans="1:22" ht="90" x14ac:dyDescent="0.2">
      <c r="A153" s="1" t="s">
        <v>586</v>
      </c>
      <c r="B153" s="1" t="s">
        <v>17</v>
      </c>
      <c r="C153" s="1" t="s">
        <v>18</v>
      </c>
      <c r="D153" s="1" t="s">
        <v>19</v>
      </c>
      <c r="E153" s="1" t="s">
        <v>497</v>
      </c>
      <c r="F153" s="2" t="s">
        <v>587</v>
      </c>
      <c r="G153" s="2" t="s">
        <v>1704</v>
      </c>
      <c r="H153" s="1" t="s">
        <v>23</v>
      </c>
      <c r="I153" s="1" t="s">
        <v>24</v>
      </c>
      <c r="J153" s="28">
        <v>5189.5</v>
      </c>
      <c r="K153" s="28">
        <v>4850</v>
      </c>
      <c r="L153" s="28">
        <f t="shared" si="4"/>
        <v>339.5</v>
      </c>
      <c r="M153" s="1" t="s">
        <v>25</v>
      </c>
      <c r="N153" s="1" t="s">
        <v>26</v>
      </c>
      <c r="O153" s="60">
        <v>1.25</v>
      </c>
      <c r="P153" s="33">
        <v>8</v>
      </c>
      <c r="Q153" s="24">
        <v>44679</v>
      </c>
      <c r="R153" s="12" t="s">
        <v>588</v>
      </c>
      <c r="S153" s="1" t="s">
        <v>589</v>
      </c>
      <c r="T153" s="28">
        <v>5189.5</v>
      </c>
      <c r="U153" s="28">
        <v>4850</v>
      </c>
    </row>
    <row r="154" spans="1:22" ht="36" x14ac:dyDescent="0.2">
      <c r="A154" s="1" t="s">
        <v>590</v>
      </c>
      <c r="B154" s="1" t="s">
        <v>17</v>
      </c>
      <c r="C154" s="1" t="s">
        <v>18</v>
      </c>
      <c r="D154" s="1" t="s">
        <v>19</v>
      </c>
      <c r="E154" s="1" t="s">
        <v>497</v>
      </c>
      <c r="F154" s="59" t="s">
        <v>561</v>
      </c>
      <c r="G154" s="2" t="s">
        <v>98</v>
      </c>
      <c r="H154" s="1" t="s">
        <v>23</v>
      </c>
      <c r="I154" s="1" t="s">
        <v>24</v>
      </c>
      <c r="J154" s="28">
        <v>343.19</v>
      </c>
      <c r="K154" s="28">
        <v>320.75</v>
      </c>
      <c r="L154" s="28">
        <f t="shared" si="4"/>
        <v>22.439999999999998</v>
      </c>
      <c r="M154" s="1" t="s">
        <v>25</v>
      </c>
      <c r="N154" s="1" t="s">
        <v>26</v>
      </c>
      <c r="O154" s="60">
        <v>0.03</v>
      </c>
      <c r="P154" s="33">
        <v>3</v>
      </c>
      <c r="Q154" s="24">
        <v>44687</v>
      </c>
      <c r="R154" s="12" t="s">
        <v>1667</v>
      </c>
      <c r="S154" s="7" t="s">
        <v>1668</v>
      </c>
      <c r="T154" s="28">
        <v>343.19</v>
      </c>
      <c r="U154" s="28">
        <v>320.75</v>
      </c>
      <c r="V154" s="28"/>
    </row>
    <row r="155" spans="1:22" ht="45" x14ac:dyDescent="0.2">
      <c r="A155" s="7" t="s">
        <v>591</v>
      </c>
      <c r="B155" s="1" t="s">
        <v>17</v>
      </c>
      <c r="C155" s="1" t="s">
        <v>18</v>
      </c>
      <c r="D155" s="1" t="s">
        <v>19</v>
      </c>
      <c r="E155" s="1" t="s">
        <v>497</v>
      </c>
      <c r="F155" s="2" t="s">
        <v>592</v>
      </c>
      <c r="G155" s="2" t="s">
        <v>593</v>
      </c>
      <c r="H155" s="1" t="s">
        <v>23</v>
      </c>
      <c r="I155" s="1" t="s">
        <v>24</v>
      </c>
      <c r="J155" s="28">
        <v>92.12</v>
      </c>
      <c r="K155" s="28">
        <v>89.44</v>
      </c>
      <c r="L155" s="28">
        <f t="shared" si="4"/>
        <v>2.6800000000000068</v>
      </c>
      <c r="M155" s="1" t="s">
        <v>25</v>
      </c>
      <c r="N155" s="1" t="s">
        <v>26</v>
      </c>
      <c r="O155" s="60">
        <v>0.25</v>
      </c>
      <c r="P155" s="32">
        <v>3</v>
      </c>
      <c r="Q155" s="24">
        <v>44685</v>
      </c>
      <c r="R155" s="12" t="s">
        <v>594</v>
      </c>
      <c r="S155" s="1" t="s">
        <v>208</v>
      </c>
      <c r="T155" s="28">
        <v>92.12</v>
      </c>
      <c r="U155" s="28">
        <v>89.44</v>
      </c>
    </row>
    <row r="156" spans="1:22" ht="56.25" x14ac:dyDescent="0.2">
      <c r="A156" s="7" t="s">
        <v>595</v>
      </c>
      <c r="B156" s="1" t="s">
        <v>17</v>
      </c>
      <c r="C156" s="1" t="s">
        <v>18</v>
      </c>
      <c r="D156" s="1" t="s">
        <v>19</v>
      </c>
      <c r="E156" s="1" t="s">
        <v>497</v>
      </c>
      <c r="F156" s="2" t="s">
        <v>596</v>
      </c>
      <c r="G156" s="2" t="s">
        <v>597</v>
      </c>
      <c r="H156" s="1" t="s">
        <v>41</v>
      </c>
      <c r="I156" s="1" t="s">
        <v>24</v>
      </c>
      <c r="J156" s="28">
        <v>4700.47</v>
      </c>
      <c r="K156" s="28">
        <v>4392.96</v>
      </c>
      <c r="L156" s="28">
        <f t="shared" si="4"/>
        <v>307.51000000000022</v>
      </c>
      <c r="M156" s="1" t="s">
        <v>25</v>
      </c>
      <c r="N156" s="1" t="s">
        <v>26</v>
      </c>
      <c r="O156" s="60">
        <v>12</v>
      </c>
      <c r="P156" s="32">
        <v>3</v>
      </c>
      <c r="Q156" s="24">
        <v>44690</v>
      </c>
      <c r="R156" s="12" t="s">
        <v>598</v>
      </c>
      <c r="S156" s="1" t="s">
        <v>599</v>
      </c>
      <c r="T156" s="28">
        <v>4700.47</v>
      </c>
      <c r="U156" s="28">
        <v>4392.96</v>
      </c>
    </row>
    <row r="157" spans="1:22" ht="45" x14ac:dyDescent="0.2">
      <c r="A157" s="7" t="s">
        <v>600</v>
      </c>
      <c r="B157" s="1" t="s">
        <v>17</v>
      </c>
      <c r="C157" s="1" t="s">
        <v>18</v>
      </c>
      <c r="D157" s="1" t="s">
        <v>19</v>
      </c>
      <c r="E157" s="1" t="s">
        <v>497</v>
      </c>
      <c r="F157" s="2" t="s">
        <v>601</v>
      </c>
      <c r="G157" s="2" t="s">
        <v>602</v>
      </c>
      <c r="H157" s="1" t="s">
        <v>23</v>
      </c>
      <c r="I157" s="1" t="s">
        <v>24</v>
      </c>
      <c r="J157" s="28">
        <v>1445.98</v>
      </c>
      <c r="K157" s="28">
        <f>+J157-L157</f>
        <v>1351.38</v>
      </c>
      <c r="L157" s="28">
        <v>94.6</v>
      </c>
      <c r="M157" s="1" t="s">
        <v>25</v>
      </c>
      <c r="N157" s="1" t="s">
        <v>26</v>
      </c>
      <c r="O157" s="60">
        <v>0.5</v>
      </c>
      <c r="P157" s="34">
        <v>3</v>
      </c>
      <c r="Q157" s="24">
        <v>44698</v>
      </c>
      <c r="R157" s="12" t="s">
        <v>588</v>
      </c>
      <c r="S157" s="1" t="s">
        <v>589</v>
      </c>
      <c r="T157" s="28">
        <v>1445.98</v>
      </c>
      <c r="U157" s="28">
        <f>+T157-V157</f>
        <v>1445.98</v>
      </c>
    </row>
    <row r="158" spans="1:22" ht="22.5" x14ac:dyDescent="0.2">
      <c r="A158" s="7" t="s">
        <v>603</v>
      </c>
      <c r="B158" s="1" t="s">
        <v>17</v>
      </c>
      <c r="C158" s="1" t="s">
        <v>18</v>
      </c>
      <c r="D158" s="1" t="s">
        <v>19</v>
      </c>
      <c r="E158" s="1" t="s">
        <v>497</v>
      </c>
      <c r="F158" s="2" t="s">
        <v>604</v>
      </c>
      <c r="G158" s="2" t="s">
        <v>94</v>
      </c>
      <c r="H158" s="1" t="s">
        <v>23</v>
      </c>
      <c r="I158" s="1" t="s">
        <v>24</v>
      </c>
      <c r="J158" s="27">
        <v>110.46</v>
      </c>
      <c r="K158" s="27">
        <v>103.46</v>
      </c>
      <c r="L158" s="27">
        <f>+J158-K158</f>
        <v>7</v>
      </c>
      <c r="M158" s="1" t="s">
        <v>25</v>
      </c>
      <c r="N158" s="1" t="s">
        <v>26</v>
      </c>
      <c r="O158" s="61">
        <v>0.25</v>
      </c>
      <c r="P158" s="35">
        <v>4</v>
      </c>
      <c r="Q158" s="36">
        <v>44713</v>
      </c>
      <c r="R158" s="12" t="s">
        <v>605</v>
      </c>
      <c r="S158" s="14" t="s">
        <v>606</v>
      </c>
      <c r="T158" s="27">
        <v>110.46</v>
      </c>
      <c r="U158" s="27">
        <v>103.46</v>
      </c>
    </row>
    <row r="159" spans="1:22" ht="56.25" x14ac:dyDescent="0.2">
      <c r="A159" s="7" t="s">
        <v>607</v>
      </c>
      <c r="B159" s="1" t="s">
        <v>17</v>
      </c>
      <c r="C159" s="1" t="s">
        <v>18</v>
      </c>
      <c r="D159" s="1" t="s">
        <v>19</v>
      </c>
      <c r="E159" s="1" t="s">
        <v>497</v>
      </c>
      <c r="F159" s="2" t="s">
        <v>608</v>
      </c>
      <c r="G159" s="2" t="s">
        <v>609</v>
      </c>
      <c r="H159" s="7" t="s">
        <v>23</v>
      </c>
      <c r="I159" s="1" t="s">
        <v>24</v>
      </c>
      <c r="J159" s="27">
        <v>53.93</v>
      </c>
      <c r="K159" s="27">
        <v>50.4</v>
      </c>
      <c r="L159" s="27">
        <f>+J159-K159</f>
        <v>3.5300000000000011</v>
      </c>
      <c r="M159" s="1" t="s">
        <v>25</v>
      </c>
      <c r="N159" s="1" t="s">
        <v>26</v>
      </c>
      <c r="O159" s="61">
        <v>0.03</v>
      </c>
      <c r="P159" s="37">
        <v>3</v>
      </c>
      <c r="Q159" s="6">
        <v>44708</v>
      </c>
      <c r="R159" s="12" t="s">
        <v>610</v>
      </c>
      <c r="S159" s="7" t="s">
        <v>126</v>
      </c>
      <c r="T159" s="27">
        <v>53.93</v>
      </c>
      <c r="U159" s="27">
        <v>50.4</v>
      </c>
    </row>
    <row r="160" spans="1:22" ht="33.75" x14ac:dyDescent="0.2">
      <c r="A160" s="7" t="s">
        <v>611</v>
      </c>
      <c r="B160" s="1" t="s">
        <v>17</v>
      </c>
      <c r="C160" s="1" t="s">
        <v>18</v>
      </c>
      <c r="D160" s="1" t="s">
        <v>19</v>
      </c>
      <c r="E160" s="1" t="s">
        <v>497</v>
      </c>
      <c r="F160" s="2" t="s">
        <v>612</v>
      </c>
      <c r="G160" s="2" t="s">
        <v>613</v>
      </c>
      <c r="H160" s="1" t="s">
        <v>41</v>
      </c>
      <c r="I160" s="1" t="s">
        <v>24</v>
      </c>
      <c r="J160" s="28">
        <v>515</v>
      </c>
      <c r="K160" s="28">
        <v>500</v>
      </c>
      <c r="L160" s="28">
        <f>+J160-K160</f>
        <v>15</v>
      </c>
      <c r="M160" s="1" t="s">
        <v>25</v>
      </c>
      <c r="N160" s="1" t="s">
        <v>26</v>
      </c>
      <c r="O160" s="60">
        <v>0.02</v>
      </c>
      <c r="P160" s="34">
        <v>1</v>
      </c>
      <c r="Q160" s="24">
        <v>44713</v>
      </c>
      <c r="R160" s="12" t="s">
        <v>614</v>
      </c>
      <c r="S160" s="1" t="s">
        <v>143</v>
      </c>
      <c r="T160" s="28">
        <v>515</v>
      </c>
      <c r="U160" s="28">
        <v>500</v>
      </c>
    </row>
    <row r="161" spans="1:21" ht="56.25" x14ac:dyDescent="0.2">
      <c r="A161" s="1" t="s">
        <v>964</v>
      </c>
      <c r="B161" s="1" t="s">
        <v>17</v>
      </c>
      <c r="C161" s="1" t="s">
        <v>18</v>
      </c>
      <c r="D161" s="1" t="s">
        <v>19</v>
      </c>
      <c r="E161" s="1" t="s">
        <v>497</v>
      </c>
      <c r="F161" s="2" t="s">
        <v>965</v>
      </c>
      <c r="G161" s="2" t="s">
        <v>966</v>
      </c>
      <c r="H161" s="1" t="s">
        <v>23</v>
      </c>
      <c r="I161" s="1" t="s">
        <v>24</v>
      </c>
      <c r="J161" s="28">
        <v>15868.1</v>
      </c>
      <c r="K161" s="28">
        <v>14830</v>
      </c>
      <c r="L161" s="28">
        <v>1038.0999999999999</v>
      </c>
      <c r="M161" s="1" t="s">
        <v>25</v>
      </c>
      <c r="N161" s="1" t="s">
        <v>26</v>
      </c>
      <c r="O161" s="60">
        <v>0.75</v>
      </c>
      <c r="P161" s="32">
        <v>1</v>
      </c>
      <c r="Q161" s="24">
        <v>44746</v>
      </c>
      <c r="R161" s="12" t="s">
        <v>967</v>
      </c>
      <c r="S161" s="1" t="s">
        <v>349</v>
      </c>
      <c r="T161" s="28">
        <v>15868.1</v>
      </c>
      <c r="U161" s="28">
        <v>14830</v>
      </c>
    </row>
    <row r="162" spans="1:21" ht="45" x14ac:dyDescent="0.2">
      <c r="A162" s="7" t="s">
        <v>615</v>
      </c>
      <c r="B162" s="1" t="s">
        <v>17</v>
      </c>
      <c r="C162" s="1" t="s">
        <v>18</v>
      </c>
      <c r="D162" s="1" t="s">
        <v>19</v>
      </c>
      <c r="E162" s="1" t="s">
        <v>497</v>
      </c>
      <c r="F162" s="2" t="s">
        <v>616</v>
      </c>
      <c r="G162" s="2" t="s">
        <v>617</v>
      </c>
      <c r="H162" s="1" t="s">
        <v>41</v>
      </c>
      <c r="I162" s="1" t="s">
        <v>24</v>
      </c>
      <c r="J162" s="28">
        <v>700</v>
      </c>
      <c r="K162" s="28">
        <v>573.78</v>
      </c>
      <c r="L162" s="28">
        <f>+J162-K162</f>
        <v>126.22000000000003</v>
      </c>
      <c r="M162" s="1" t="s">
        <v>618</v>
      </c>
      <c r="N162" s="1" t="s">
        <v>619</v>
      </c>
      <c r="O162" s="60">
        <v>0.05</v>
      </c>
      <c r="P162" s="34">
        <v>0</v>
      </c>
      <c r="Q162" s="38">
        <v>44732</v>
      </c>
      <c r="R162" s="12" t="s">
        <v>620</v>
      </c>
      <c r="S162" s="1">
        <v>331219998</v>
      </c>
      <c r="T162" s="28">
        <v>700</v>
      </c>
      <c r="U162" s="28">
        <v>573.78</v>
      </c>
    </row>
    <row r="163" spans="1:21" ht="33.75" x14ac:dyDescent="0.2">
      <c r="A163" s="1" t="s">
        <v>968</v>
      </c>
      <c r="B163" s="1" t="s">
        <v>17</v>
      </c>
      <c r="C163" s="1" t="s">
        <v>18</v>
      </c>
      <c r="D163" s="1" t="s">
        <v>19</v>
      </c>
      <c r="E163" s="1" t="s">
        <v>497</v>
      </c>
      <c r="F163" s="2" t="s">
        <v>969</v>
      </c>
      <c r="G163" s="2" t="s">
        <v>970</v>
      </c>
      <c r="H163" s="1" t="s">
        <v>41</v>
      </c>
      <c r="I163" s="1" t="s">
        <v>24</v>
      </c>
      <c r="J163" s="28">
        <v>240.75</v>
      </c>
      <c r="K163" s="28">
        <v>225</v>
      </c>
      <c r="L163" s="28">
        <v>15.75</v>
      </c>
      <c r="M163" s="1" t="s">
        <v>25</v>
      </c>
      <c r="N163" s="1" t="s">
        <v>26</v>
      </c>
      <c r="O163" s="60">
        <v>0.5</v>
      </c>
      <c r="P163" s="29">
        <v>3</v>
      </c>
      <c r="Q163" s="9">
        <v>44756</v>
      </c>
      <c r="R163" s="12" t="s">
        <v>971</v>
      </c>
      <c r="S163" s="1" t="s">
        <v>84</v>
      </c>
      <c r="T163" s="28">
        <v>240.75</v>
      </c>
      <c r="U163" s="28">
        <v>225</v>
      </c>
    </row>
    <row r="164" spans="1:21" ht="22.5" x14ac:dyDescent="0.2">
      <c r="A164" s="1" t="s">
        <v>972</v>
      </c>
      <c r="B164" s="1" t="s">
        <v>17</v>
      </c>
      <c r="C164" s="1" t="s">
        <v>18</v>
      </c>
      <c r="D164" s="1" t="s">
        <v>19</v>
      </c>
      <c r="E164" s="1" t="s">
        <v>497</v>
      </c>
      <c r="F164" s="2" t="s">
        <v>973</v>
      </c>
      <c r="G164" s="2" t="s">
        <v>974</v>
      </c>
      <c r="H164" s="1" t="s">
        <v>23</v>
      </c>
      <c r="I164" s="1" t="s">
        <v>24</v>
      </c>
      <c r="J164" s="28">
        <v>1883.52</v>
      </c>
      <c r="K164" s="28">
        <v>1760.3</v>
      </c>
      <c r="L164" s="28">
        <v>123.22</v>
      </c>
      <c r="M164" s="1" t="s">
        <v>25</v>
      </c>
      <c r="N164" s="1" t="s">
        <v>26</v>
      </c>
      <c r="O164" s="60">
        <v>1</v>
      </c>
      <c r="P164" s="32">
        <v>1</v>
      </c>
      <c r="Q164" s="9">
        <v>44756</v>
      </c>
      <c r="R164" s="12" t="s">
        <v>276</v>
      </c>
      <c r="S164" s="10" t="s">
        <v>277</v>
      </c>
      <c r="T164" s="28">
        <v>1883.52</v>
      </c>
      <c r="U164" s="28">
        <v>1760.3</v>
      </c>
    </row>
    <row r="165" spans="1:21" ht="45" x14ac:dyDescent="0.2">
      <c r="A165" s="1" t="s">
        <v>975</v>
      </c>
      <c r="B165" s="1" t="s">
        <v>17</v>
      </c>
      <c r="C165" s="1" t="s">
        <v>18</v>
      </c>
      <c r="D165" s="1" t="s">
        <v>19</v>
      </c>
      <c r="E165" s="1" t="s">
        <v>497</v>
      </c>
      <c r="F165" s="2" t="s">
        <v>976</v>
      </c>
      <c r="G165" s="2" t="s">
        <v>977</v>
      </c>
      <c r="H165" s="1" t="s">
        <v>23</v>
      </c>
      <c r="I165" s="1" t="s">
        <v>24</v>
      </c>
      <c r="J165" s="28">
        <v>121.9</v>
      </c>
      <c r="K165" s="28">
        <v>114.11</v>
      </c>
      <c r="L165" s="28">
        <v>7.79</v>
      </c>
      <c r="M165" s="1" t="s">
        <v>25</v>
      </c>
      <c r="N165" s="1" t="s">
        <v>26</v>
      </c>
      <c r="O165" s="60">
        <v>0.02</v>
      </c>
      <c r="P165" s="32">
        <v>4</v>
      </c>
      <c r="Q165" s="9">
        <v>44746</v>
      </c>
      <c r="R165" s="12" t="s">
        <v>978</v>
      </c>
      <c r="S165" s="1" t="s">
        <v>979</v>
      </c>
      <c r="T165" s="28">
        <v>121.9</v>
      </c>
      <c r="U165" s="28">
        <v>114.11</v>
      </c>
    </row>
    <row r="166" spans="1:21" ht="33.75" x14ac:dyDescent="0.2">
      <c r="A166" s="1" t="s">
        <v>980</v>
      </c>
      <c r="B166" s="1" t="s">
        <v>17</v>
      </c>
      <c r="C166" s="1" t="s">
        <v>18</v>
      </c>
      <c r="D166" s="1" t="s">
        <v>19</v>
      </c>
      <c r="E166" s="1" t="s">
        <v>497</v>
      </c>
      <c r="F166" s="2" t="s">
        <v>981</v>
      </c>
      <c r="G166" s="2" t="s">
        <v>982</v>
      </c>
      <c r="H166" s="1" t="s">
        <v>23</v>
      </c>
      <c r="I166" s="1" t="s">
        <v>24</v>
      </c>
      <c r="J166" s="28">
        <v>74.900000000000006</v>
      </c>
      <c r="K166" s="28">
        <v>70</v>
      </c>
      <c r="L166" s="28">
        <v>4.9000000000000004</v>
      </c>
      <c r="M166" s="1" t="s">
        <v>183</v>
      </c>
      <c r="N166" s="1" t="s">
        <v>184</v>
      </c>
      <c r="O166" s="60">
        <v>0.02</v>
      </c>
      <c r="P166" s="33">
        <v>5</v>
      </c>
      <c r="Q166" s="24">
        <v>44746</v>
      </c>
      <c r="R166" s="12" t="s">
        <v>983</v>
      </c>
      <c r="S166" s="1" t="s">
        <v>984</v>
      </c>
      <c r="T166" s="28">
        <v>74.900000000000006</v>
      </c>
      <c r="U166" s="28">
        <v>70</v>
      </c>
    </row>
    <row r="167" spans="1:21" ht="33.75" x14ac:dyDescent="0.2">
      <c r="A167" s="1" t="s">
        <v>985</v>
      </c>
      <c r="B167" s="1" t="s">
        <v>17</v>
      </c>
      <c r="C167" s="1" t="s">
        <v>18</v>
      </c>
      <c r="D167" s="1" t="s">
        <v>19</v>
      </c>
      <c r="E167" s="1" t="s">
        <v>497</v>
      </c>
      <c r="F167" s="2" t="s">
        <v>986</v>
      </c>
      <c r="G167" s="2" t="s">
        <v>987</v>
      </c>
      <c r="H167" s="1" t="s">
        <v>41</v>
      </c>
      <c r="I167" s="1" t="s">
        <v>24</v>
      </c>
      <c r="J167" s="28">
        <v>8588.67</v>
      </c>
      <c r="K167" s="28">
        <v>8026.79</v>
      </c>
      <c r="L167" s="28">
        <v>561.88</v>
      </c>
      <c r="M167" s="7" t="s">
        <v>25</v>
      </c>
      <c r="N167" s="7" t="s">
        <v>26</v>
      </c>
      <c r="O167" s="60">
        <v>1</v>
      </c>
      <c r="P167" s="33">
        <v>3</v>
      </c>
      <c r="Q167" s="10">
        <v>44746</v>
      </c>
      <c r="R167" s="12" t="s">
        <v>988</v>
      </c>
      <c r="S167" s="7" t="s">
        <v>989</v>
      </c>
      <c r="T167" s="28">
        <v>8588.67</v>
      </c>
      <c r="U167" s="28">
        <v>8026.79</v>
      </c>
    </row>
    <row r="168" spans="1:21" ht="33.75" x14ac:dyDescent="0.2">
      <c r="A168" s="7" t="s">
        <v>990</v>
      </c>
      <c r="B168" s="1" t="s">
        <v>17</v>
      </c>
      <c r="C168" s="1" t="s">
        <v>18</v>
      </c>
      <c r="D168" s="1" t="s">
        <v>19</v>
      </c>
      <c r="E168" s="1" t="s">
        <v>497</v>
      </c>
      <c r="F168" s="2" t="s">
        <v>991</v>
      </c>
      <c r="G168" s="2" t="s">
        <v>613</v>
      </c>
      <c r="H168" s="1" t="s">
        <v>41</v>
      </c>
      <c r="I168" s="1" t="s">
        <v>24</v>
      </c>
      <c r="J168" s="28">
        <v>510</v>
      </c>
      <c r="K168" s="28">
        <v>500</v>
      </c>
      <c r="L168" s="28">
        <v>10</v>
      </c>
      <c r="M168" s="10" t="s">
        <v>25</v>
      </c>
      <c r="N168" s="10" t="s">
        <v>26</v>
      </c>
      <c r="O168" s="60">
        <v>0.02</v>
      </c>
      <c r="P168" s="33">
        <v>1</v>
      </c>
      <c r="Q168" s="24">
        <v>44756</v>
      </c>
      <c r="R168" s="12" t="s">
        <v>614</v>
      </c>
      <c r="S168" s="1" t="s">
        <v>143</v>
      </c>
      <c r="T168" s="28">
        <v>510</v>
      </c>
      <c r="U168" s="28">
        <v>500</v>
      </c>
    </row>
    <row r="169" spans="1:21" ht="56.25" x14ac:dyDescent="0.2">
      <c r="A169" s="7" t="s">
        <v>992</v>
      </c>
      <c r="B169" s="1" t="s">
        <v>17</v>
      </c>
      <c r="C169" s="1" t="s">
        <v>18</v>
      </c>
      <c r="D169" s="1" t="s">
        <v>19</v>
      </c>
      <c r="E169" s="1" t="s">
        <v>497</v>
      </c>
      <c r="F169" s="2" t="s">
        <v>993</v>
      </c>
      <c r="G169" s="2" t="s">
        <v>994</v>
      </c>
      <c r="H169" s="1" t="s">
        <v>23</v>
      </c>
      <c r="I169" s="1" t="s">
        <v>24</v>
      </c>
      <c r="J169" s="28">
        <v>12.69</v>
      </c>
      <c r="K169" s="28">
        <v>12.69</v>
      </c>
      <c r="L169" s="28" t="s">
        <v>995</v>
      </c>
      <c r="M169" s="1" t="s">
        <v>25</v>
      </c>
      <c r="N169" s="1" t="s">
        <v>26</v>
      </c>
      <c r="O169" s="60">
        <v>0.25</v>
      </c>
      <c r="P169" s="32">
        <v>3</v>
      </c>
      <c r="Q169" s="24">
        <v>44756</v>
      </c>
      <c r="R169" s="12" t="s">
        <v>978</v>
      </c>
      <c r="S169" s="1" t="s">
        <v>979</v>
      </c>
      <c r="T169" s="28">
        <v>12.69</v>
      </c>
      <c r="U169" s="28">
        <v>12.69</v>
      </c>
    </row>
    <row r="170" spans="1:21" ht="33.75" x14ac:dyDescent="0.2">
      <c r="A170" s="7" t="s">
        <v>996</v>
      </c>
      <c r="B170" s="1" t="s">
        <v>17</v>
      </c>
      <c r="C170" s="1" t="s">
        <v>18</v>
      </c>
      <c r="D170" s="1" t="s">
        <v>19</v>
      </c>
      <c r="E170" s="1" t="s">
        <v>497</v>
      </c>
      <c r="F170" s="2" t="s">
        <v>997</v>
      </c>
      <c r="G170" s="2" t="s">
        <v>998</v>
      </c>
      <c r="H170" s="1" t="s">
        <v>41</v>
      </c>
      <c r="I170" s="1" t="s">
        <v>24</v>
      </c>
      <c r="J170" s="28">
        <v>9851.49</v>
      </c>
      <c r="K170" s="28">
        <v>9207.02</v>
      </c>
      <c r="L170" s="28">
        <v>644.47</v>
      </c>
      <c r="M170" s="1" t="s">
        <v>25</v>
      </c>
      <c r="N170" s="1" t="s">
        <v>26</v>
      </c>
      <c r="O170" s="60">
        <v>2</v>
      </c>
      <c r="P170" s="32">
        <v>3</v>
      </c>
      <c r="Q170" s="24">
        <v>44770</v>
      </c>
      <c r="R170" s="12" t="s">
        <v>999</v>
      </c>
      <c r="S170" s="1" t="s">
        <v>1000</v>
      </c>
      <c r="T170" s="28">
        <v>9851.49</v>
      </c>
      <c r="U170" s="28">
        <v>9207.02</v>
      </c>
    </row>
    <row r="171" spans="1:21" ht="33.75" x14ac:dyDescent="0.2">
      <c r="A171" s="7" t="s">
        <v>1001</v>
      </c>
      <c r="B171" s="1" t="s">
        <v>17</v>
      </c>
      <c r="C171" s="1" t="s">
        <v>18</v>
      </c>
      <c r="D171" s="1" t="s">
        <v>19</v>
      </c>
      <c r="E171" s="1" t="s">
        <v>497</v>
      </c>
      <c r="F171" s="2" t="s">
        <v>969</v>
      </c>
      <c r="G171" s="2" t="s">
        <v>970</v>
      </c>
      <c r="H171" s="1" t="s">
        <v>41</v>
      </c>
      <c r="I171" s="1" t="s">
        <v>24</v>
      </c>
      <c r="J171" s="28">
        <v>240.75</v>
      </c>
      <c r="K171" s="28">
        <v>225</v>
      </c>
      <c r="L171" s="28">
        <v>15.75</v>
      </c>
      <c r="M171" s="1" t="s">
        <v>25</v>
      </c>
      <c r="N171" s="1" t="s">
        <v>26</v>
      </c>
      <c r="O171" s="60">
        <v>0.5</v>
      </c>
      <c r="P171" s="34">
        <v>3</v>
      </c>
      <c r="Q171" s="24">
        <v>44813</v>
      </c>
      <c r="R171" s="12" t="s">
        <v>971</v>
      </c>
      <c r="S171" s="1" t="s">
        <v>84</v>
      </c>
      <c r="T171" s="28">
        <v>240.75</v>
      </c>
      <c r="U171" s="28">
        <v>225</v>
      </c>
    </row>
    <row r="172" spans="1:21" ht="67.5" x14ac:dyDescent="0.2">
      <c r="A172" s="7" t="s">
        <v>1002</v>
      </c>
      <c r="B172" s="1" t="s">
        <v>17</v>
      </c>
      <c r="C172" s="1" t="s">
        <v>18</v>
      </c>
      <c r="D172" s="1" t="s">
        <v>19</v>
      </c>
      <c r="E172" s="1" t="s">
        <v>497</v>
      </c>
      <c r="F172" s="2" t="s">
        <v>1003</v>
      </c>
      <c r="G172" s="2" t="s">
        <v>477</v>
      </c>
      <c r="H172" s="1" t="s">
        <v>41</v>
      </c>
      <c r="I172" s="1" t="s">
        <v>24</v>
      </c>
      <c r="J172" s="27">
        <v>888.96</v>
      </c>
      <c r="K172" s="27">
        <v>830.8</v>
      </c>
      <c r="L172" s="27">
        <v>58.16</v>
      </c>
      <c r="M172" s="1" t="s">
        <v>25</v>
      </c>
      <c r="N172" s="1" t="s">
        <v>26</v>
      </c>
      <c r="O172" s="61">
        <v>0.01</v>
      </c>
      <c r="P172" s="35">
        <v>1</v>
      </c>
      <c r="Q172" s="36">
        <v>44757</v>
      </c>
      <c r="R172" s="12" t="s">
        <v>243</v>
      </c>
      <c r="S172" s="14" t="s">
        <v>244</v>
      </c>
      <c r="T172" s="27">
        <v>888.96</v>
      </c>
      <c r="U172" s="27">
        <v>830.8</v>
      </c>
    </row>
    <row r="173" spans="1:21" ht="33.75" x14ac:dyDescent="0.2">
      <c r="A173" s="7" t="s">
        <v>1004</v>
      </c>
      <c r="B173" s="1" t="s">
        <v>17</v>
      </c>
      <c r="C173" s="1" t="s">
        <v>18</v>
      </c>
      <c r="D173" s="1" t="s">
        <v>19</v>
      </c>
      <c r="E173" s="1" t="s">
        <v>497</v>
      </c>
      <c r="F173" s="2" t="s">
        <v>1005</v>
      </c>
      <c r="G173" s="2" t="s">
        <v>1726</v>
      </c>
      <c r="H173" s="7" t="s">
        <v>23</v>
      </c>
      <c r="I173" s="1" t="s">
        <v>24</v>
      </c>
      <c r="J173" s="27">
        <v>2695.33</v>
      </c>
      <c r="K173" s="27">
        <v>2519</v>
      </c>
      <c r="L173" s="27">
        <v>176.33</v>
      </c>
      <c r="M173" s="1" t="s">
        <v>25</v>
      </c>
      <c r="N173" s="1" t="s">
        <v>26</v>
      </c>
      <c r="O173" s="61">
        <v>3</v>
      </c>
      <c r="P173" s="37">
        <v>3</v>
      </c>
      <c r="Q173" s="6">
        <v>44761</v>
      </c>
      <c r="R173" s="12" t="s">
        <v>1006</v>
      </c>
      <c r="S173" s="7" t="s">
        <v>1007</v>
      </c>
      <c r="T173" s="27">
        <v>2695.33</v>
      </c>
      <c r="U173" s="27">
        <v>2519</v>
      </c>
    </row>
    <row r="174" spans="1:21" ht="33.75" x14ac:dyDescent="0.2">
      <c r="A174" s="7" t="s">
        <v>1008</v>
      </c>
      <c r="B174" s="1" t="s">
        <v>17</v>
      </c>
      <c r="C174" s="1" t="s">
        <v>18</v>
      </c>
      <c r="D174" s="1" t="s">
        <v>19</v>
      </c>
      <c r="E174" s="1" t="s">
        <v>497</v>
      </c>
      <c r="F174" s="2" t="s">
        <v>1009</v>
      </c>
      <c r="G174" s="2" t="s">
        <v>1010</v>
      </c>
      <c r="H174" s="1" t="s">
        <v>23</v>
      </c>
      <c r="I174" s="1" t="s">
        <v>24</v>
      </c>
      <c r="J174" s="28">
        <v>863.1</v>
      </c>
      <c r="K174" s="28">
        <v>823.1</v>
      </c>
      <c r="L174" s="28">
        <v>40</v>
      </c>
      <c r="M174" s="1" t="s">
        <v>25</v>
      </c>
      <c r="N174" s="1" t="s">
        <v>26</v>
      </c>
      <c r="O174" s="60">
        <v>0.75</v>
      </c>
      <c r="P174" s="34">
        <v>3</v>
      </c>
      <c r="Q174" s="24">
        <v>44769</v>
      </c>
      <c r="R174" s="12" t="s">
        <v>264</v>
      </c>
      <c r="S174" s="1" t="s">
        <v>265</v>
      </c>
      <c r="T174" s="28">
        <v>863.1</v>
      </c>
      <c r="U174" s="28">
        <v>823.1</v>
      </c>
    </row>
    <row r="175" spans="1:21" ht="33.75" x14ac:dyDescent="0.2">
      <c r="A175" s="7" t="s">
        <v>1011</v>
      </c>
      <c r="B175" s="1" t="s">
        <v>17</v>
      </c>
      <c r="C175" s="1" t="s">
        <v>18</v>
      </c>
      <c r="D175" s="1" t="s">
        <v>19</v>
      </c>
      <c r="E175" s="1" t="s">
        <v>497</v>
      </c>
      <c r="F175" s="2" t="s">
        <v>1012</v>
      </c>
      <c r="G175" s="2" t="s">
        <v>70</v>
      </c>
      <c r="H175" s="1" t="s">
        <v>23</v>
      </c>
      <c r="I175" s="1" t="s">
        <v>24</v>
      </c>
      <c r="J175" s="28">
        <v>9041.5</v>
      </c>
      <c r="K175" s="28">
        <v>8450</v>
      </c>
      <c r="L175" s="28">
        <v>591.5</v>
      </c>
      <c r="M175" s="1" t="s">
        <v>25</v>
      </c>
      <c r="N175" s="1" t="s">
        <v>26</v>
      </c>
      <c r="O175" s="60">
        <v>1.5</v>
      </c>
      <c r="P175" s="34">
        <v>4</v>
      </c>
      <c r="Q175" s="38">
        <v>44769</v>
      </c>
      <c r="R175" s="12" t="s">
        <v>1013</v>
      </c>
      <c r="S175" s="1" t="s">
        <v>1014</v>
      </c>
      <c r="T175" s="28">
        <v>9041.5</v>
      </c>
      <c r="U175" s="28">
        <v>8450</v>
      </c>
    </row>
    <row r="176" spans="1:21" ht="33.75" x14ac:dyDescent="0.2">
      <c r="A176" s="1" t="s">
        <v>1015</v>
      </c>
      <c r="B176" s="1" t="s">
        <v>17</v>
      </c>
      <c r="C176" s="1" t="s">
        <v>18</v>
      </c>
      <c r="D176" s="1" t="s">
        <v>19</v>
      </c>
      <c r="E176" s="1" t="s">
        <v>497</v>
      </c>
      <c r="F176" s="2" t="s">
        <v>991</v>
      </c>
      <c r="G176" s="2" t="s">
        <v>613</v>
      </c>
      <c r="H176" s="1" t="s">
        <v>41</v>
      </c>
      <c r="I176" s="1" t="s">
        <v>24</v>
      </c>
      <c r="J176" s="28">
        <v>510</v>
      </c>
      <c r="K176" s="28">
        <v>500</v>
      </c>
      <c r="L176" s="39">
        <v>10</v>
      </c>
      <c r="M176" s="1" t="s">
        <v>25</v>
      </c>
      <c r="N176" s="1" t="s">
        <v>26</v>
      </c>
      <c r="O176" s="62">
        <v>0.02</v>
      </c>
      <c r="P176" s="3">
        <v>1</v>
      </c>
      <c r="Q176" s="23">
        <v>44785</v>
      </c>
      <c r="R176" s="12" t="s">
        <v>614</v>
      </c>
      <c r="S176" s="1" t="s">
        <v>143</v>
      </c>
      <c r="T176" s="28">
        <v>510</v>
      </c>
      <c r="U176" s="28">
        <v>500</v>
      </c>
    </row>
    <row r="177" spans="1:21" ht="45" x14ac:dyDescent="0.2">
      <c r="A177" s="1" t="s">
        <v>1016</v>
      </c>
      <c r="B177" s="1" t="s">
        <v>17</v>
      </c>
      <c r="C177" s="1" t="s">
        <v>18</v>
      </c>
      <c r="D177" s="1" t="s">
        <v>19</v>
      </c>
      <c r="E177" s="1" t="s">
        <v>497</v>
      </c>
      <c r="F177" s="2" t="s">
        <v>1017</v>
      </c>
      <c r="G177" s="2" t="s">
        <v>1018</v>
      </c>
      <c r="H177" s="18" t="s">
        <v>23</v>
      </c>
      <c r="I177" s="1" t="s">
        <v>24</v>
      </c>
      <c r="J177" s="28">
        <v>620.6</v>
      </c>
      <c r="K177" s="28">
        <v>580</v>
      </c>
      <c r="L177" s="39">
        <v>40.6</v>
      </c>
      <c r="M177" s="18" t="s">
        <v>25</v>
      </c>
      <c r="N177" s="18" t="s">
        <v>26</v>
      </c>
      <c r="O177" s="62">
        <v>2</v>
      </c>
      <c r="P177" s="3">
        <v>1</v>
      </c>
      <c r="Q177" s="40">
        <v>44810</v>
      </c>
      <c r="R177" s="12" t="s">
        <v>243</v>
      </c>
      <c r="S177" s="18" t="s">
        <v>244</v>
      </c>
      <c r="T177" s="28">
        <v>620.6</v>
      </c>
      <c r="U177" s="28">
        <v>580</v>
      </c>
    </row>
    <row r="178" spans="1:21" ht="52.5" customHeight="1" x14ac:dyDescent="0.2">
      <c r="A178" s="1" t="s">
        <v>1019</v>
      </c>
      <c r="B178" s="1" t="s">
        <v>17</v>
      </c>
      <c r="C178" s="1" t="s">
        <v>18</v>
      </c>
      <c r="D178" s="1" t="s">
        <v>19</v>
      </c>
      <c r="E178" s="1" t="s">
        <v>497</v>
      </c>
      <c r="F178" s="2" t="s">
        <v>1020</v>
      </c>
      <c r="G178" s="2" t="s">
        <v>1021</v>
      </c>
      <c r="H178" s="1" t="s">
        <v>23</v>
      </c>
      <c r="I178" s="1" t="s">
        <v>24</v>
      </c>
      <c r="J178" s="28">
        <v>11554.93</v>
      </c>
      <c r="K178" s="28">
        <v>10799</v>
      </c>
      <c r="L178" s="39">
        <v>755.93</v>
      </c>
      <c r="M178" s="1" t="s">
        <v>25</v>
      </c>
      <c r="N178" s="1" t="s">
        <v>26</v>
      </c>
      <c r="O178" s="62">
        <v>3</v>
      </c>
      <c r="P178" s="41">
        <v>3</v>
      </c>
      <c r="Q178" s="23">
        <v>44811</v>
      </c>
      <c r="R178" s="12" t="s">
        <v>243</v>
      </c>
      <c r="S178" s="1" t="s">
        <v>244</v>
      </c>
      <c r="T178" s="28">
        <v>11554.93</v>
      </c>
      <c r="U178" s="28">
        <v>10799</v>
      </c>
    </row>
    <row r="179" spans="1:21" ht="63" customHeight="1" x14ac:dyDescent="0.2">
      <c r="A179" s="1" t="s">
        <v>1022</v>
      </c>
      <c r="B179" s="1" t="s">
        <v>17</v>
      </c>
      <c r="C179" s="1" t="s">
        <v>18</v>
      </c>
      <c r="D179" s="1" t="s">
        <v>19</v>
      </c>
      <c r="E179" s="1" t="s">
        <v>497</v>
      </c>
      <c r="F179" s="2" t="s">
        <v>1023</v>
      </c>
      <c r="G179" s="2" t="s">
        <v>1727</v>
      </c>
      <c r="H179" s="1" t="s">
        <v>23</v>
      </c>
      <c r="I179" s="1" t="s">
        <v>24</v>
      </c>
      <c r="J179" s="28">
        <v>12150</v>
      </c>
      <c r="K179" s="28">
        <v>12150</v>
      </c>
      <c r="L179" s="39" t="s">
        <v>995</v>
      </c>
      <c r="M179" s="1" t="s">
        <v>25</v>
      </c>
      <c r="N179" s="1" t="s">
        <v>26</v>
      </c>
      <c r="O179" s="62">
        <v>9</v>
      </c>
      <c r="P179" s="3">
        <v>1</v>
      </c>
      <c r="Q179" s="23">
        <v>44816</v>
      </c>
      <c r="R179" s="12" t="s">
        <v>1024</v>
      </c>
      <c r="S179" s="1" t="s">
        <v>1025</v>
      </c>
      <c r="T179" s="28">
        <v>12150</v>
      </c>
      <c r="U179" s="28">
        <v>12150</v>
      </c>
    </row>
    <row r="180" spans="1:21" ht="90" x14ac:dyDescent="0.2">
      <c r="A180" s="1" t="s">
        <v>1026</v>
      </c>
      <c r="B180" s="1" t="s">
        <v>17</v>
      </c>
      <c r="C180" s="1" t="s">
        <v>18</v>
      </c>
      <c r="D180" s="1" t="s">
        <v>19</v>
      </c>
      <c r="E180" s="1" t="s">
        <v>497</v>
      </c>
      <c r="F180" s="2" t="s">
        <v>1027</v>
      </c>
      <c r="G180" s="2" t="s">
        <v>1028</v>
      </c>
      <c r="H180" s="1" t="s">
        <v>939</v>
      </c>
      <c r="I180" s="1" t="s">
        <v>24</v>
      </c>
      <c r="J180" s="28">
        <v>69.55</v>
      </c>
      <c r="K180" s="28">
        <v>65</v>
      </c>
      <c r="L180" s="39">
        <v>4.55</v>
      </c>
      <c r="M180" s="1" t="s">
        <v>25</v>
      </c>
      <c r="N180" s="1" t="s">
        <v>26</v>
      </c>
      <c r="O180" s="62">
        <v>0.01</v>
      </c>
      <c r="P180" s="3">
        <v>1</v>
      </c>
      <c r="Q180" s="23">
        <v>44816</v>
      </c>
      <c r="R180" s="12" t="s">
        <v>1029</v>
      </c>
      <c r="S180" s="1" t="s">
        <v>1030</v>
      </c>
      <c r="T180" s="28">
        <v>69.55</v>
      </c>
      <c r="U180" s="28">
        <v>65</v>
      </c>
    </row>
    <row r="181" spans="1:21" ht="33.75" x14ac:dyDescent="0.2">
      <c r="A181" s="1" t="s">
        <v>1031</v>
      </c>
      <c r="B181" s="1" t="s">
        <v>17</v>
      </c>
      <c r="C181" s="1" t="s">
        <v>18</v>
      </c>
      <c r="D181" s="1" t="s">
        <v>19</v>
      </c>
      <c r="E181" s="1" t="s">
        <v>497</v>
      </c>
      <c r="F181" s="2" t="s">
        <v>1032</v>
      </c>
      <c r="G181" s="2" t="s">
        <v>115</v>
      </c>
      <c r="H181" s="1" t="s">
        <v>23</v>
      </c>
      <c r="I181" s="1" t="s">
        <v>24</v>
      </c>
      <c r="J181" s="28">
        <v>258.41000000000003</v>
      </c>
      <c r="K181" s="28">
        <v>230.65</v>
      </c>
      <c r="L181" s="39">
        <v>27.76</v>
      </c>
      <c r="M181" s="1" t="s">
        <v>25</v>
      </c>
      <c r="N181" s="1" t="s">
        <v>26</v>
      </c>
      <c r="O181" s="62">
        <v>0.25</v>
      </c>
      <c r="P181" s="3">
        <v>3</v>
      </c>
      <c r="Q181" s="40">
        <v>44813</v>
      </c>
      <c r="R181" s="12" t="s">
        <v>1033</v>
      </c>
      <c r="S181" s="3" t="s">
        <v>195</v>
      </c>
      <c r="T181" s="28">
        <v>258.41000000000003</v>
      </c>
      <c r="U181" s="28">
        <v>230.65</v>
      </c>
    </row>
    <row r="182" spans="1:21" ht="56.25" x14ac:dyDescent="0.2">
      <c r="A182" s="1" t="s">
        <v>1034</v>
      </c>
      <c r="B182" s="1" t="s">
        <v>17</v>
      </c>
      <c r="C182" s="1" t="s">
        <v>18</v>
      </c>
      <c r="D182" s="1" t="s">
        <v>19</v>
      </c>
      <c r="E182" s="1" t="s">
        <v>497</v>
      </c>
      <c r="F182" s="2" t="s">
        <v>1035</v>
      </c>
      <c r="G182" s="2" t="s">
        <v>1728</v>
      </c>
      <c r="H182" s="1" t="s">
        <v>23</v>
      </c>
      <c r="I182" s="1" t="s">
        <v>24</v>
      </c>
      <c r="J182" s="28">
        <v>129.63999999999999</v>
      </c>
      <c r="K182" s="28">
        <v>121.16</v>
      </c>
      <c r="L182" s="39">
        <v>8.48</v>
      </c>
      <c r="M182" s="1" t="s">
        <v>25</v>
      </c>
      <c r="N182" s="1" t="s">
        <v>26</v>
      </c>
      <c r="O182" s="62">
        <v>0.25</v>
      </c>
      <c r="P182" s="3">
        <v>4</v>
      </c>
      <c r="Q182" s="40">
        <v>44820</v>
      </c>
      <c r="R182" s="12" t="s">
        <v>1036</v>
      </c>
      <c r="S182" s="3" t="s">
        <v>657</v>
      </c>
      <c r="T182" s="28">
        <v>129.63999999999999</v>
      </c>
      <c r="U182" s="28">
        <v>121.16</v>
      </c>
    </row>
    <row r="183" spans="1:21" ht="45" x14ac:dyDescent="0.2">
      <c r="A183" s="1" t="s">
        <v>1037</v>
      </c>
      <c r="B183" s="1" t="s">
        <v>17</v>
      </c>
      <c r="C183" s="1" t="s">
        <v>18</v>
      </c>
      <c r="D183" s="1" t="s">
        <v>19</v>
      </c>
      <c r="E183" s="1" t="s">
        <v>497</v>
      </c>
      <c r="F183" s="2" t="s">
        <v>1038</v>
      </c>
      <c r="G183" s="2" t="s">
        <v>1039</v>
      </c>
      <c r="H183" s="3" t="s">
        <v>23</v>
      </c>
      <c r="I183" s="1" t="s">
        <v>24</v>
      </c>
      <c r="J183" s="28">
        <v>1198.4000000000001</v>
      </c>
      <c r="K183" s="28">
        <v>1120</v>
      </c>
      <c r="L183" s="39">
        <v>78.400000000000006</v>
      </c>
      <c r="M183" s="1" t="s">
        <v>25</v>
      </c>
      <c r="N183" s="1" t="s">
        <v>26</v>
      </c>
      <c r="O183" s="62">
        <v>0.25</v>
      </c>
      <c r="P183" s="3">
        <v>4</v>
      </c>
      <c r="Q183" s="24">
        <v>44833</v>
      </c>
      <c r="R183" s="12" t="s">
        <v>594</v>
      </c>
      <c r="S183" s="1" t="s">
        <v>208</v>
      </c>
      <c r="T183" s="28">
        <v>1198.4000000000001</v>
      </c>
      <c r="U183" s="28">
        <v>1120</v>
      </c>
    </row>
    <row r="184" spans="1:21" ht="33.75" x14ac:dyDescent="0.2">
      <c r="A184" s="1" t="s">
        <v>1040</v>
      </c>
      <c r="B184" s="1" t="s">
        <v>17</v>
      </c>
      <c r="C184" s="1" t="s">
        <v>18</v>
      </c>
      <c r="D184" s="1" t="s">
        <v>19</v>
      </c>
      <c r="E184" s="1" t="s">
        <v>497</v>
      </c>
      <c r="F184" s="2" t="s">
        <v>1041</v>
      </c>
      <c r="G184" s="2" t="s">
        <v>1042</v>
      </c>
      <c r="H184" s="3" t="s">
        <v>23</v>
      </c>
      <c r="I184" s="1" t="s">
        <v>24</v>
      </c>
      <c r="J184" s="28">
        <v>2407.5</v>
      </c>
      <c r="K184" s="28">
        <v>2250</v>
      </c>
      <c r="L184" s="39">
        <v>157.5</v>
      </c>
      <c r="M184" s="1" t="s">
        <v>618</v>
      </c>
      <c r="N184" s="1" t="s">
        <v>619</v>
      </c>
      <c r="O184" s="62">
        <v>1</v>
      </c>
      <c r="P184" s="1">
        <v>1</v>
      </c>
      <c r="Q184" s="40">
        <v>44833</v>
      </c>
      <c r="R184" s="12" t="s">
        <v>1043</v>
      </c>
      <c r="S184" s="3">
        <v>8882121000</v>
      </c>
      <c r="T184" s="28">
        <v>2407.5</v>
      </c>
      <c r="U184" s="28">
        <v>2250</v>
      </c>
    </row>
    <row r="185" spans="1:21" ht="22.5" x14ac:dyDescent="0.2">
      <c r="A185" s="1" t="s">
        <v>429</v>
      </c>
      <c r="B185" s="1" t="s">
        <v>17</v>
      </c>
      <c r="C185" s="1" t="s">
        <v>18</v>
      </c>
      <c r="D185" s="1" t="s">
        <v>19</v>
      </c>
      <c r="E185" s="1" t="s">
        <v>20</v>
      </c>
      <c r="F185" s="2" t="s">
        <v>430</v>
      </c>
      <c r="G185" s="2" t="s">
        <v>474</v>
      </c>
      <c r="H185" s="1" t="s">
        <v>23</v>
      </c>
      <c r="I185" s="1" t="s">
        <v>24</v>
      </c>
      <c r="J185" s="28">
        <v>32.1</v>
      </c>
      <c r="K185" s="28">
        <v>30</v>
      </c>
      <c r="L185" s="28">
        <f t="shared" ref="L185:L193" si="5">+J185-K185</f>
        <v>2.1000000000000014</v>
      </c>
      <c r="M185" s="1" t="s">
        <v>25</v>
      </c>
      <c r="N185" s="1" t="s">
        <v>26</v>
      </c>
      <c r="O185" s="5">
        <v>1</v>
      </c>
      <c r="P185" s="1">
        <v>4</v>
      </c>
      <c r="Q185" s="9">
        <v>44599</v>
      </c>
      <c r="R185" s="12" t="s">
        <v>335</v>
      </c>
      <c r="S185" s="1" t="s">
        <v>336</v>
      </c>
      <c r="T185" s="4">
        <v>32.1</v>
      </c>
      <c r="U185" s="4">
        <v>30</v>
      </c>
    </row>
    <row r="186" spans="1:21" ht="78.75" x14ac:dyDescent="0.2">
      <c r="A186" s="1" t="s">
        <v>308</v>
      </c>
      <c r="B186" s="1" t="s">
        <v>17</v>
      </c>
      <c r="C186" s="1" t="s">
        <v>18</v>
      </c>
      <c r="D186" s="1" t="s">
        <v>19</v>
      </c>
      <c r="E186" s="1" t="s">
        <v>20</v>
      </c>
      <c r="F186" s="2" t="s">
        <v>309</v>
      </c>
      <c r="G186" s="2" t="s">
        <v>1677</v>
      </c>
      <c r="H186" s="3" t="s">
        <v>41</v>
      </c>
      <c r="I186" s="1" t="s">
        <v>24</v>
      </c>
      <c r="J186" s="28">
        <v>15513.39</v>
      </c>
      <c r="K186" s="28">
        <v>14998.78</v>
      </c>
      <c r="L186" s="28">
        <f t="shared" si="5"/>
        <v>514.60999999999876</v>
      </c>
      <c r="M186" s="1" t="s">
        <v>25</v>
      </c>
      <c r="N186" s="1" t="s">
        <v>26</v>
      </c>
      <c r="O186" s="5">
        <v>5</v>
      </c>
      <c r="P186" s="1">
        <v>3</v>
      </c>
      <c r="Q186" s="9">
        <v>44589</v>
      </c>
      <c r="R186" s="1" t="s">
        <v>310</v>
      </c>
      <c r="S186" s="18" t="s">
        <v>311</v>
      </c>
      <c r="T186" s="4">
        <v>15513.39</v>
      </c>
      <c r="U186" s="4">
        <v>14998.78</v>
      </c>
    </row>
    <row r="187" spans="1:21" ht="78.75" x14ac:dyDescent="0.2">
      <c r="A187" s="1" t="s">
        <v>312</v>
      </c>
      <c r="B187" s="1" t="s">
        <v>17</v>
      </c>
      <c r="C187" s="1" t="s">
        <v>18</v>
      </c>
      <c r="D187" s="1" t="s">
        <v>19</v>
      </c>
      <c r="E187" s="1" t="s">
        <v>20</v>
      </c>
      <c r="F187" s="2" t="s">
        <v>493</v>
      </c>
      <c r="G187" s="2" t="s">
        <v>313</v>
      </c>
      <c r="H187" s="3" t="s">
        <v>41</v>
      </c>
      <c r="I187" s="1" t="s">
        <v>24</v>
      </c>
      <c r="J187" s="28">
        <v>2700</v>
      </c>
      <c r="K187" s="28">
        <v>2700</v>
      </c>
      <c r="L187" s="28">
        <f t="shared" si="5"/>
        <v>0</v>
      </c>
      <c r="M187" s="10" t="s">
        <v>314</v>
      </c>
      <c r="N187" s="10" t="s">
        <v>315</v>
      </c>
      <c r="O187" s="5">
        <v>1</v>
      </c>
      <c r="P187" s="1">
        <v>0</v>
      </c>
      <c r="Q187" s="9">
        <v>44595</v>
      </c>
      <c r="R187" s="1" t="s">
        <v>316</v>
      </c>
      <c r="S187" s="18">
        <v>114168168</v>
      </c>
      <c r="T187" s="4">
        <v>2700</v>
      </c>
      <c r="U187" s="4">
        <v>2700</v>
      </c>
    </row>
    <row r="188" spans="1:21" ht="45" x14ac:dyDescent="0.2">
      <c r="A188" s="1" t="s">
        <v>317</v>
      </c>
      <c r="B188" s="1" t="s">
        <v>17</v>
      </c>
      <c r="C188" s="1" t="s">
        <v>18</v>
      </c>
      <c r="D188" s="1" t="s">
        <v>19</v>
      </c>
      <c r="E188" s="1" t="s">
        <v>20</v>
      </c>
      <c r="F188" s="2" t="s">
        <v>318</v>
      </c>
      <c r="G188" s="2" t="s">
        <v>1680</v>
      </c>
      <c r="H188" s="3" t="s">
        <v>23</v>
      </c>
      <c r="I188" s="1" t="s">
        <v>24</v>
      </c>
      <c r="J188" s="28">
        <v>14140.05</v>
      </c>
      <c r="K188" s="28">
        <v>13215</v>
      </c>
      <c r="L188" s="28">
        <f t="shared" si="5"/>
        <v>925.04999999999927</v>
      </c>
      <c r="M188" s="1" t="s">
        <v>25</v>
      </c>
      <c r="N188" s="1" t="s">
        <v>26</v>
      </c>
      <c r="O188" s="5">
        <v>1</v>
      </c>
      <c r="P188" s="1">
        <v>0</v>
      </c>
      <c r="Q188" s="9">
        <v>44601</v>
      </c>
      <c r="R188" s="1" t="s">
        <v>319</v>
      </c>
      <c r="S188" s="18" t="s">
        <v>320</v>
      </c>
      <c r="T188" s="4">
        <v>14140.05</v>
      </c>
      <c r="U188" s="4">
        <v>13215</v>
      </c>
    </row>
    <row r="189" spans="1:21" ht="101.25" x14ac:dyDescent="0.2">
      <c r="A189" s="1" t="s">
        <v>321</v>
      </c>
      <c r="B189" s="1" t="s">
        <v>17</v>
      </c>
      <c r="C189" s="1" t="s">
        <v>18</v>
      </c>
      <c r="D189" s="1" t="s">
        <v>19</v>
      </c>
      <c r="E189" s="1" t="s">
        <v>20</v>
      </c>
      <c r="F189" s="2" t="s">
        <v>495</v>
      </c>
      <c r="G189" s="2" t="s">
        <v>322</v>
      </c>
      <c r="H189" s="3" t="s">
        <v>41</v>
      </c>
      <c r="I189" s="1" t="s">
        <v>24</v>
      </c>
      <c r="J189" s="28">
        <v>1284</v>
      </c>
      <c r="K189" s="28">
        <v>1200</v>
      </c>
      <c r="L189" s="28">
        <f t="shared" si="5"/>
        <v>84</v>
      </c>
      <c r="M189" s="1" t="s">
        <v>25</v>
      </c>
      <c r="N189" s="1" t="s">
        <v>26</v>
      </c>
      <c r="O189" s="5">
        <v>1</v>
      </c>
      <c r="P189" s="1">
        <v>4</v>
      </c>
      <c r="Q189" s="9">
        <v>44616</v>
      </c>
      <c r="R189" s="1" t="s">
        <v>323</v>
      </c>
      <c r="S189" s="18" t="s">
        <v>324</v>
      </c>
      <c r="T189" s="4">
        <v>1284</v>
      </c>
      <c r="U189" s="4">
        <v>1200</v>
      </c>
    </row>
    <row r="190" spans="1:21" ht="45" x14ac:dyDescent="0.2">
      <c r="A190" s="1" t="s">
        <v>325</v>
      </c>
      <c r="B190" s="1" t="s">
        <v>17</v>
      </c>
      <c r="C190" s="1" t="s">
        <v>18</v>
      </c>
      <c r="D190" s="1" t="s">
        <v>19</v>
      </c>
      <c r="E190" s="1" t="s">
        <v>20</v>
      </c>
      <c r="F190" s="2" t="s">
        <v>326</v>
      </c>
      <c r="G190" s="2" t="s">
        <v>327</v>
      </c>
      <c r="H190" s="3" t="s">
        <v>41</v>
      </c>
      <c r="I190" s="1" t="s">
        <v>24</v>
      </c>
      <c r="J190" s="28">
        <v>338.03</v>
      </c>
      <c r="K190" s="67">
        <v>315.92</v>
      </c>
      <c r="L190" s="28">
        <f t="shared" si="5"/>
        <v>22.109999999999957</v>
      </c>
      <c r="M190" s="1" t="s">
        <v>25</v>
      </c>
      <c r="N190" s="1" t="s">
        <v>26</v>
      </c>
      <c r="O190" s="5">
        <v>1</v>
      </c>
      <c r="P190" s="1">
        <v>0</v>
      </c>
      <c r="Q190" s="9">
        <v>44623</v>
      </c>
      <c r="R190" s="1" t="s">
        <v>328</v>
      </c>
      <c r="S190" s="1" t="s">
        <v>713</v>
      </c>
      <c r="T190" s="4">
        <v>338.03</v>
      </c>
      <c r="U190" s="20">
        <v>315.92</v>
      </c>
    </row>
    <row r="191" spans="1:21" ht="33.75" x14ac:dyDescent="0.2">
      <c r="A191" s="1" t="s">
        <v>329</v>
      </c>
      <c r="B191" s="1" t="s">
        <v>17</v>
      </c>
      <c r="C191" s="1" t="s">
        <v>18</v>
      </c>
      <c r="D191" s="1" t="s">
        <v>19</v>
      </c>
      <c r="E191" s="1" t="s">
        <v>20</v>
      </c>
      <c r="F191" s="2" t="s">
        <v>330</v>
      </c>
      <c r="G191" s="2" t="s">
        <v>1685</v>
      </c>
      <c r="H191" s="3" t="s">
        <v>23</v>
      </c>
      <c r="I191" s="1" t="s">
        <v>24</v>
      </c>
      <c r="J191" s="28">
        <v>192.6</v>
      </c>
      <c r="K191" s="28">
        <v>180</v>
      </c>
      <c r="L191" s="28">
        <f t="shared" si="5"/>
        <v>12.599999999999994</v>
      </c>
      <c r="M191" s="1" t="s">
        <v>25</v>
      </c>
      <c r="N191" s="1" t="s">
        <v>26</v>
      </c>
      <c r="O191" s="5">
        <v>2</v>
      </c>
      <c r="P191" s="1">
        <v>0</v>
      </c>
      <c r="Q191" s="9">
        <v>44623</v>
      </c>
      <c r="R191" s="18" t="s">
        <v>331</v>
      </c>
      <c r="S191" s="3" t="s">
        <v>332</v>
      </c>
      <c r="T191" s="4">
        <v>192.6</v>
      </c>
      <c r="U191" s="4">
        <v>180</v>
      </c>
    </row>
    <row r="192" spans="1:21" ht="78.75" x14ac:dyDescent="0.2">
      <c r="A192" s="1" t="s">
        <v>333</v>
      </c>
      <c r="B192" s="1" t="s">
        <v>17</v>
      </c>
      <c r="C192" s="1" t="s">
        <v>18</v>
      </c>
      <c r="D192" s="1" t="s">
        <v>19</v>
      </c>
      <c r="E192" s="1" t="s">
        <v>20</v>
      </c>
      <c r="F192" s="2" t="s">
        <v>334</v>
      </c>
      <c r="G192" s="2" t="s">
        <v>1686</v>
      </c>
      <c r="H192" s="3" t="s">
        <v>41</v>
      </c>
      <c r="I192" s="1" t="s">
        <v>24</v>
      </c>
      <c r="J192" s="28">
        <v>163.18</v>
      </c>
      <c r="K192" s="28">
        <v>152.5</v>
      </c>
      <c r="L192" s="28">
        <f t="shared" si="5"/>
        <v>10.680000000000007</v>
      </c>
      <c r="M192" s="1" t="s">
        <v>25</v>
      </c>
      <c r="N192" s="1" t="s">
        <v>26</v>
      </c>
      <c r="O192" s="5">
        <v>1</v>
      </c>
      <c r="P192" s="1">
        <v>0</v>
      </c>
      <c r="Q192" s="9">
        <v>44629</v>
      </c>
      <c r="R192" s="1" t="s">
        <v>335</v>
      </c>
      <c r="S192" s="1" t="s">
        <v>336</v>
      </c>
      <c r="T192" s="4">
        <v>163.18</v>
      </c>
      <c r="U192" s="4">
        <v>152.5</v>
      </c>
    </row>
    <row r="193" spans="1:21" ht="56.25" x14ac:dyDescent="0.2">
      <c r="A193" s="1" t="s">
        <v>337</v>
      </c>
      <c r="B193" s="1" t="s">
        <v>17</v>
      </c>
      <c r="C193" s="1" t="s">
        <v>18</v>
      </c>
      <c r="D193" s="1" t="s">
        <v>19</v>
      </c>
      <c r="E193" s="1" t="s">
        <v>20</v>
      </c>
      <c r="F193" s="2" t="s">
        <v>338</v>
      </c>
      <c r="G193" s="2" t="s">
        <v>339</v>
      </c>
      <c r="H193" s="3" t="s">
        <v>41</v>
      </c>
      <c r="I193" s="1" t="s">
        <v>24</v>
      </c>
      <c r="J193" s="28">
        <v>120</v>
      </c>
      <c r="K193" s="28">
        <v>120</v>
      </c>
      <c r="L193" s="28">
        <f t="shared" si="5"/>
        <v>0</v>
      </c>
      <c r="M193" s="1" t="s">
        <v>25</v>
      </c>
      <c r="N193" s="1" t="s">
        <v>26</v>
      </c>
      <c r="O193" s="5">
        <v>1</v>
      </c>
      <c r="P193" s="1">
        <v>0</v>
      </c>
      <c r="Q193" s="23">
        <v>44629</v>
      </c>
      <c r="R193" s="1" t="s">
        <v>340</v>
      </c>
      <c r="S193" s="18" t="s">
        <v>341</v>
      </c>
      <c r="T193" s="4">
        <v>120</v>
      </c>
      <c r="U193" s="4">
        <v>120</v>
      </c>
    </row>
    <row r="194" spans="1:21" ht="33.75" x14ac:dyDescent="0.2">
      <c r="A194" s="1" t="s">
        <v>621</v>
      </c>
      <c r="B194" s="1" t="s">
        <v>17</v>
      </c>
      <c r="C194" s="1" t="s">
        <v>18</v>
      </c>
      <c r="D194" s="1" t="s">
        <v>19</v>
      </c>
      <c r="E194" s="1" t="s">
        <v>497</v>
      </c>
      <c r="F194" s="2" t="s">
        <v>622</v>
      </c>
      <c r="G194" s="2" t="s">
        <v>623</v>
      </c>
      <c r="H194" s="1" t="s">
        <v>23</v>
      </c>
      <c r="I194" s="1" t="s">
        <v>24</v>
      </c>
      <c r="J194" s="28">
        <v>865.2</v>
      </c>
      <c r="K194" s="28">
        <v>810</v>
      </c>
      <c r="L194" s="39">
        <f>865.2-810</f>
        <v>55.200000000000045</v>
      </c>
      <c r="M194" s="1" t="s">
        <v>25</v>
      </c>
      <c r="N194" s="1" t="s">
        <v>26</v>
      </c>
      <c r="O194" s="62">
        <v>1</v>
      </c>
      <c r="P194" s="3">
        <v>0</v>
      </c>
      <c r="Q194" s="23">
        <v>44671</v>
      </c>
      <c r="R194" s="12" t="s">
        <v>624</v>
      </c>
      <c r="S194" s="1" t="s">
        <v>625</v>
      </c>
      <c r="T194" s="28">
        <v>865.2</v>
      </c>
      <c r="U194" s="28">
        <v>810</v>
      </c>
    </row>
    <row r="195" spans="1:21" ht="56.25" x14ac:dyDescent="0.2">
      <c r="A195" s="1" t="s">
        <v>626</v>
      </c>
      <c r="B195" s="1" t="s">
        <v>17</v>
      </c>
      <c r="C195" s="1" t="s">
        <v>18</v>
      </c>
      <c r="D195" s="1" t="s">
        <v>19</v>
      </c>
      <c r="E195" s="1" t="s">
        <v>497</v>
      </c>
      <c r="F195" s="2" t="s">
        <v>627</v>
      </c>
      <c r="G195" s="2" t="s">
        <v>339</v>
      </c>
      <c r="H195" s="18" t="s">
        <v>41</v>
      </c>
      <c r="I195" s="1" t="s">
        <v>24</v>
      </c>
      <c r="J195" s="28">
        <v>120</v>
      </c>
      <c r="K195" s="28">
        <v>120</v>
      </c>
      <c r="L195" s="39">
        <v>0</v>
      </c>
      <c r="M195" s="18" t="s">
        <v>628</v>
      </c>
      <c r="N195" s="18" t="s">
        <v>629</v>
      </c>
      <c r="O195" s="62">
        <v>0.03</v>
      </c>
      <c r="P195" s="3">
        <v>0</v>
      </c>
      <c r="Q195" s="40">
        <v>44678</v>
      </c>
      <c r="R195" s="12" t="s">
        <v>630</v>
      </c>
      <c r="S195" s="18">
        <v>44511907</v>
      </c>
      <c r="T195" s="28">
        <v>120</v>
      </c>
      <c r="U195" s="28">
        <v>120</v>
      </c>
    </row>
    <row r="196" spans="1:21" ht="45" x14ac:dyDescent="0.2">
      <c r="A196" s="1" t="s">
        <v>631</v>
      </c>
      <c r="B196" s="1" t="s">
        <v>17</v>
      </c>
      <c r="C196" s="1" t="s">
        <v>18</v>
      </c>
      <c r="D196" s="1" t="s">
        <v>19</v>
      </c>
      <c r="E196" s="1" t="s">
        <v>497</v>
      </c>
      <c r="F196" s="2" t="s">
        <v>632</v>
      </c>
      <c r="G196" s="2" t="s">
        <v>633</v>
      </c>
      <c r="H196" s="1" t="s">
        <v>23</v>
      </c>
      <c r="I196" s="1" t="s">
        <v>24</v>
      </c>
      <c r="J196" s="28">
        <v>44.81</v>
      </c>
      <c r="K196" s="28">
        <v>43.5</v>
      </c>
      <c r="L196" s="39">
        <f t="shared" ref="L196:L215" si="6">+J196-K196</f>
        <v>1.3100000000000023</v>
      </c>
      <c r="M196" s="1" t="s">
        <v>25</v>
      </c>
      <c r="N196" s="1" t="s">
        <v>26</v>
      </c>
      <c r="O196" s="62">
        <v>1</v>
      </c>
      <c r="P196" s="41">
        <v>3</v>
      </c>
      <c r="Q196" s="23">
        <v>44678</v>
      </c>
      <c r="R196" s="12" t="s">
        <v>331</v>
      </c>
      <c r="S196" s="1" t="s">
        <v>332</v>
      </c>
      <c r="T196" s="28">
        <v>44.81</v>
      </c>
      <c r="U196" s="28">
        <v>43.5</v>
      </c>
    </row>
    <row r="197" spans="1:21" ht="33.75" x14ac:dyDescent="0.2">
      <c r="A197" s="1" t="s">
        <v>634</v>
      </c>
      <c r="B197" s="1" t="s">
        <v>17</v>
      </c>
      <c r="C197" s="1" t="s">
        <v>18</v>
      </c>
      <c r="D197" s="1" t="s">
        <v>19</v>
      </c>
      <c r="E197" s="1" t="s">
        <v>497</v>
      </c>
      <c r="F197" s="2" t="s">
        <v>635</v>
      </c>
      <c r="G197" s="2" t="s">
        <v>623</v>
      </c>
      <c r="H197" s="1" t="s">
        <v>23</v>
      </c>
      <c r="I197" s="1" t="s">
        <v>24</v>
      </c>
      <c r="J197" s="28">
        <v>361.65</v>
      </c>
      <c r="K197" s="28">
        <v>351.12</v>
      </c>
      <c r="L197" s="39">
        <f t="shared" si="6"/>
        <v>10.529999999999973</v>
      </c>
      <c r="M197" s="1" t="s">
        <v>25</v>
      </c>
      <c r="N197" s="1" t="s">
        <v>26</v>
      </c>
      <c r="O197" s="62">
        <v>1</v>
      </c>
      <c r="P197" s="3">
        <v>3</v>
      </c>
      <c r="Q197" s="23">
        <v>44678</v>
      </c>
      <c r="R197" s="12" t="s">
        <v>331</v>
      </c>
      <c r="S197" s="1" t="s">
        <v>332</v>
      </c>
      <c r="T197" s="28">
        <v>361.65</v>
      </c>
      <c r="U197" s="28">
        <v>351.12</v>
      </c>
    </row>
    <row r="198" spans="1:21" ht="33.75" x14ac:dyDescent="0.2">
      <c r="A198" s="1" t="s">
        <v>636</v>
      </c>
      <c r="B198" s="1" t="s">
        <v>17</v>
      </c>
      <c r="C198" s="1" t="s">
        <v>18</v>
      </c>
      <c r="D198" s="1" t="s">
        <v>19</v>
      </c>
      <c r="E198" s="1" t="s">
        <v>497</v>
      </c>
      <c r="F198" s="2" t="s">
        <v>637</v>
      </c>
      <c r="G198" s="2" t="s">
        <v>623</v>
      </c>
      <c r="H198" s="1" t="s">
        <v>23</v>
      </c>
      <c r="I198" s="1" t="s">
        <v>24</v>
      </c>
      <c r="J198" s="28">
        <v>849.75</v>
      </c>
      <c r="K198" s="28">
        <v>825</v>
      </c>
      <c r="L198" s="39">
        <f t="shared" si="6"/>
        <v>24.75</v>
      </c>
      <c r="M198" s="1" t="s">
        <v>25</v>
      </c>
      <c r="N198" s="1" t="s">
        <v>26</v>
      </c>
      <c r="O198" s="62">
        <v>1</v>
      </c>
      <c r="P198" s="3">
        <v>4</v>
      </c>
      <c r="Q198" s="23">
        <v>44678</v>
      </c>
      <c r="R198" s="12" t="s">
        <v>331</v>
      </c>
      <c r="S198" s="1" t="s">
        <v>332</v>
      </c>
      <c r="T198" s="28">
        <v>849.75</v>
      </c>
      <c r="U198" s="28">
        <v>825</v>
      </c>
    </row>
    <row r="199" spans="1:21" ht="33.75" x14ac:dyDescent="0.2">
      <c r="A199" s="1" t="s">
        <v>638</v>
      </c>
      <c r="B199" s="1" t="s">
        <v>17</v>
      </c>
      <c r="C199" s="1" t="s">
        <v>18</v>
      </c>
      <c r="D199" s="1" t="s">
        <v>19</v>
      </c>
      <c r="E199" s="1" t="s">
        <v>497</v>
      </c>
      <c r="F199" s="2" t="s">
        <v>639</v>
      </c>
      <c r="G199" s="2" t="s">
        <v>640</v>
      </c>
      <c r="H199" s="1" t="s">
        <v>23</v>
      </c>
      <c r="I199" s="1" t="s">
        <v>24</v>
      </c>
      <c r="J199" s="28">
        <v>164.8</v>
      </c>
      <c r="K199" s="28">
        <v>160</v>
      </c>
      <c r="L199" s="39">
        <f t="shared" si="6"/>
        <v>4.8000000000000114</v>
      </c>
      <c r="M199" s="1" t="s">
        <v>25</v>
      </c>
      <c r="N199" s="1" t="s">
        <v>26</v>
      </c>
      <c r="O199" s="62">
        <v>1</v>
      </c>
      <c r="P199" s="3">
        <v>3</v>
      </c>
      <c r="Q199" s="40">
        <v>44678</v>
      </c>
      <c r="R199" s="12" t="s">
        <v>641</v>
      </c>
      <c r="S199" s="3" t="s">
        <v>642</v>
      </c>
      <c r="T199" s="28">
        <v>164.8</v>
      </c>
      <c r="U199" s="28">
        <v>160</v>
      </c>
    </row>
    <row r="200" spans="1:21" ht="33.75" x14ac:dyDescent="0.2">
      <c r="A200" s="1" t="s">
        <v>643</v>
      </c>
      <c r="B200" s="1" t="s">
        <v>17</v>
      </c>
      <c r="C200" s="1" t="s">
        <v>18</v>
      </c>
      <c r="D200" s="1" t="s">
        <v>19</v>
      </c>
      <c r="E200" s="1" t="s">
        <v>497</v>
      </c>
      <c r="F200" s="2" t="s">
        <v>644</v>
      </c>
      <c r="G200" s="2" t="s">
        <v>645</v>
      </c>
      <c r="H200" s="1" t="s">
        <v>23</v>
      </c>
      <c r="I200" s="1" t="s">
        <v>24</v>
      </c>
      <c r="J200" s="28">
        <v>1540.96</v>
      </c>
      <c r="K200" s="28">
        <v>1496.08</v>
      </c>
      <c r="L200" s="39">
        <f t="shared" si="6"/>
        <v>44.880000000000109</v>
      </c>
      <c r="M200" s="1" t="s">
        <v>25</v>
      </c>
      <c r="N200" s="1" t="s">
        <v>26</v>
      </c>
      <c r="O200" s="62">
        <v>1</v>
      </c>
      <c r="P200" s="3">
        <v>5</v>
      </c>
      <c r="Q200" s="40">
        <v>44678</v>
      </c>
      <c r="R200" s="12" t="s">
        <v>646</v>
      </c>
      <c r="S200" s="3" t="s">
        <v>647</v>
      </c>
      <c r="T200" s="28">
        <v>1540.96</v>
      </c>
      <c r="U200" s="28">
        <v>1496.08</v>
      </c>
    </row>
    <row r="201" spans="1:21" ht="56.25" x14ac:dyDescent="0.2">
      <c r="A201" s="1" t="s">
        <v>648</v>
      </c>
      <c r="B201" s="1" t="s">
        <v>17</v>
      </c>
      <c r="C201" s="1" t="s">
        <v>18</v>
      </c>
      <c r="D201" s="1" t="s">
        <v>19</v>
      </c>
      <c r="E201" s="1" t="s">
        <v>497</v>
      </c>
      <c r="F201" s="2" t="s">
        <v>649</v>
      </c>
      <c r="G201" s="2" t="s">
        <v>339</v>
      </c>
      <c r="H201" s="3" t="s">
        <v>41</v>
      </c>
      <c r="I201" s="1" t="s">
        <v>24</v>
      </c>
      <c r="J201" s="28">
        <v>30</v>
      </c>
      <c r="K201" s="28">
        <v>30</v>
      </c>
      <c r="L201" s="39">
        <f t="shared" si="6"/>
        <v>0</v>
      </c>
      <c r="M201" s="1" t="s">
        <v>25</v>
      </c>
      <c r="N201" s="1" t="s">
        <v>26</v>
      </c>
      <c r="O201" s="62">
        <v>0.01</v>
      </c>
      <c r="P201" s="3">
        <v>0</v>
      </c>
      <c r="Q201" s="24">
        <v>44685</v>
      </c>
      <c r="R201" s="12" t="s">
        <v>340</v>
      </c>
      <c r="S201" s="1" t="s">
        <v>341</v>
      </c>
      <c r="T201" s="28">
        <v>30</v>
      </c>
      <c r="U201" s="28">
        <v>30</v>
      </c>
    </row>
    <row r="202" spans="1:21" ht="33.75" x14ac:dyDescent="0.2">
      <c r="A202" s="1" t="s">
        <v>650</v>
      </c>
      <c r="B202" s="1" t="s">
        <v>17</v>
      </c>
      <c r="C202" s="1" t="s">
        <v>18</v>
      </c>
      <c r="D202" s="1" t="s">
        <v>19</v>
      </c>
      <c r="E202" s="1" t="s">
        <v>497</v>
      </c>
      <c r="F202" s="2" t="s">
        <v>651</v>
      </c>
      <c r="G202" s="2" t="s">
        <v>1705</v>
      </c>
      <c r="H202" s="3" t="s">
        <v>23</v>
      </c>
      <c r="I202" s="1" t="s">
        <v>24</v>
      </c>
      <c r="J202" s="28">
        <v>10429.290000000001</v>
      </c>
      <c r="K202" s="28">
        <v>9747</v>
      </c>
      <c r="L202" s="39">
        <f t="shared" si="6"/>
        <v>682.29000000000087</v>
      </c>
      <c r="M202" s="1" t="s">
        <v>25</v>
      </c>
      <c r="N202" s="1" t="s">
        <v>26</v>
      </c>
      <c r="O202" s="62">
        <v>1</v>
      </c>
      <c r="P202" s="1">
        <v>3</v>
      </c>
      <c r="Q202" s="40">
        <v>44678</v>
      </c>
      <c r="R202" s="12" t="s">
        <v>652</v>
      </c>
      <c r="S202" s="3" t="s">
        <v>653</v>
      </c>
      <c r="T202" s="28">
        <v>10429.290000000001</v>
      </c>
      <c r="U202" s="28">
        <v>9747</v>
      </c>
    </row>
    <row r="203" spans="1:21" ht="45" x14ac:dyDescent="0.2">
      <c r="A203" s="1" t="s">
        <v>654</v>
      </c>
      <c r="B203" s="1" t="s">
        <v>17</v>
      </c>
      <c r="C203" s="1" t="s">
        <v>18</v>
      </c>
      <c r="D203" s="1" t="s">
        <v>19</v>
      </c>
      <c r="E203" s="1" t="s">
        <v>497</v>
      </c>
      <c r="F203" s="2" t="s">
        <v>655</v>
      </c>
      <c r="G203" s="2" t="s">
        <v>1706</v>
      </c>
      <c r="H203" s="3" t="s">
        <v>23</v>
      </c>
      <c r="I203" s="1" t="s">
        <v>24</v>
      </c>
      <c r="J203" s="28">
        <v>286.97000000000003</v>
      </c>
      <c r="K203" s="28">
        <v>268.2</v>
      </c>
      <c r="L203" s="39">
        <f t="shared" si="6"/>
        <v>18.770000000000039</v>
      </c>
      <c r="M203" s="1" t="s">
        <v>25</v>
      </c>
      <c r="N203" s="1" t="s">
        <v>26</v>
      </c>
      <c r="O203" s="62">
        <v>1</v>
      </c>
      <c r="P203" s="1">
        <v>3</v>
      </c>
      <c r="Q203" s="40">
        <v>44691</v>
      </c>
      <c r="R203" s="12" t="s">
        <v>656</v>
      </c>
      <c r="S203" s="3" t="s">
        <v>657</v>
      </c>
      <c r="T203" s="28">
        <v>286.97000000000003</v>
      </c>
      <c r="U203" s="28">
        <v>268.2</v>
      </c>
    </row>
    <row r="204" spans="1:21" ht="56.25" x14ac:dyDescent="0.2">
      <c r="A204" s="1" t="s">
        <v>658</v>
      </c>
      <c r="B204" s="1" t="s">
        <v>17</v>
      </c>
      <c r="C204" s="1" t="s">
        <v>18</v>
      </c>
      <c r="D204" s="1" t="s">
        <v>19</v>
      </c>
      <c r="E204" s="1" t="s">
        <v>497</v>
      </c>
      <c r="F204" s="2" t="s">
        <v>659</v>
      </c>
      <c r="G204" s="2" t="s">
        <v>1707</v>
      </c>
      <c r="H204" s="3" t="s">
        <v>23</v>
      </c>
      <c r="I204" s="1" t="s">
        <v>24</v>
      </c>
      <c r="J204" s="28">
        <v>10553.71</v>
      </c>
      <c r="K204" s="28">
        <v>9863.2800000000007</v>
      </c>
      <c r="L204" s="39">
        <f t="shared" si="6"/>
        <v>690.42999999999847</v>
      </c>
      <c r="M204" s="1" t="s">
        <v>25</v>
      </c>
      <c r="N204" s="1" t="s">
        <v>26</v>
      </c>
      <c r="O204" s="62">
        <v>1</v>
      </c>
      <c r="P204" s="1">
        <v>3</v>
      </c>
      <c r="Q204" s="24">
        <v>44690</v>
      </c>
      <c r="R204" s="12" t="s">
        <v>660</v>
      </c>
      <c r="S204" s="3" t="s">
        <v>661</v>
      </c>
      <c r="T204" s="28">
        <v>10553.71</v>
      </c>
      <c r="U204" s="28">
        <v>9863.2800000000007</v>
      </c>
    </row>
    <row r="205" spans="1:21" ht="78.75" x14ac:dyDescent="0.2">
      <c r="A205" s="1" t="s">
        <v>662</v>
      </c>
      <c r="B205" s="1" t="s">
        <v>17</v>
      </c>
      <c r="C205" s="1" t="s">
        <v>18</v>
      </c>
      <c r="D205" s="1" t="s">
        <v>19</v>
      </c>
      <c r="E205" s="1" t="s">
        <v>497</v>
      </c>
      <c r="F205" s="2" t="s">
        <v>663</v>
      </c>
      <c r="G205" s="2" t="s">
        <v>1686</v>
      </c>
      <c r="H205" s="3" t="s">
        <v>41</v>
      </c>
      <c r="I205" s="1" t="s">
        <v>24</v>
      </c>
      <c r="J205" s="28">
        <v>473.07</v>
      </c>
      <c r="K205" s="28">
        <v>442.12</v>
      </c>
      <c r="L205" s="39">
        <f t="shared" si="6"/>
        <v>30.949999999999989</v>
      </c>
      <c r="M205" s="1" t="s">
        <v>25</v>
      </c>
      <c r="N205" s="1" t="s">
        <v>26</v>
      </c>
      <c r="O205" s="62">
        <v>0.01</v>
      </c>
      <c r="P205" s="1">
        <v>0</v>
      </c>
      <c r="Q205" s="40">
        <v>44698</v>
      </c>
      <c r="R205" s="12" t="s">
        <v>660</v>
      </c>
      <c r="S205" s="3" t="s">
        <v>661</v>
      </c>
      <c r="T205" s="28">
        <v>473.07</v>
      </c>
      <c r="U205" s="28">
        <v>442.12</v>
      </c>
    </row>
    <row r="206" spans="1:21" ht="45" x14ac:dyDescent="0.2">
      <c r="A206" s="1" t="s">
        <v>664</v>
      </c>
      <c r="B206" s="1" t="s">
        <v>17</v>
      </c>
      <c r="C206" s="1" t="s">
        <v>18</v>
      </c>
      <c r="D206" s="1" t="s">
        <v>19</v>
      </c>
      <c r="E206" s="1" t="s">
        <v>497</v>
      </c>
      <c r="F206" s="2" t="s">
        <v>665</v>
      </c>
      <c r="G206" s="2" t="s">
        <v>1708</v>
      </c>
      <c r="H206" s="3" t="s">
        <v>23</v>
      </c>
      <c r="I206" s="1" t="s">
        <v>24</v>
      </c>
      <c r="J206" s="28">
        <v>1487.3</v>
      </c>
      <c r="K206" s="28">
        <v>1390</v>
      </c>
      <c r="L206" s="39">
        <f t="shared" si="6"/>
        <v>97.299999999999955</v>
      </c>
      <c r="M206" s="1" t="s">
        <v>25</v>
      </c>
      <c r="N206" s="1" t="s">
        <v>26</v>
      </c>
      <c r="O206" s="62">
        <v>0.02</v>
      </c>
      <c r="P206" s="1">
        <v>4</v>
      </c>
      <c r="Q206" s="40">
        <v>44701</v>
      </c>
      <c r="R206" s="12" t="s">
        <v>660</v>
      </c>
      <c r="S206" s="3" t="s">
        <v>661</v>
      </c>
      <c r="T206" s="28">
        <v>1487.3</v>
      </c>
      <c r="U206" s="28">
        <v>1390</v>
      </c>
    </row>
    <row r="207" spans="1:21" ht="33.75" x14ac:dyDescent="0.2">
      <c r="A207" s="1" t="s">
        <v>666</v>
      </c>
      <c r="B207" s="1" t="s">
        <v>17</v>
      </c>
      <c r="C207" s="1" t="s">
        <v>18</v>
      </c>
      <c r="D207" s="1" t="s">
        <v>19</v>
      </c>
      <c r="E207" s="1" t="s">
        <v>497</v>
      </c>
      <c r="F207" s="2" t="s">
        <v>667</v>
      </c>
      <c r="G207" s="2" t="s">
        <v>623</v>
      </c>
      <c r="H207" s="3" t="s">
        <v>23</v>
      </c>
      <c r="I207" s="1" t="s">
        <v>24</v>
      </c>
      <c r="J207" s="28">
        <v>583.79</v>
      </c>
      <c r="K207" s="28">
        <v>545.6</v>
      </c>
      <c r="L207" s="39">
        <f t="shared" si="6"/>
        <v>38.189999999999941</v>
      </c>
      <c r="M207" s="1" t="s">
        <v>25</v>
      </c>
      <c r="N207" s="1" t="s">
        <v>26</v>
      </c>
      <c r="O207" s="62">
        <v>1</v>
      </c>
      <c r="P207" s="1">
        <v>4</v>
      </c>
      <c r="Q207" s="24">
        <v>44712</v>
      </c>
      <c r="R207" s="12" t="s">
        <v>641</v>
      </c>
      <c r="S207" s="3" t="s">
        <v>642</v>
      </c>
      <c r="T207" s="28">
        <v>583.79</v>
      </c>
      <c r="U207" s="28">
        <v>545.6</v>
      </c>
    </row>
    <row r="208" spans="1:21" ht="45" x14ac:dyDescent="0.2">
      <c r="A208" s="1" t="s">
        <v>668</v>
      </c>
      <c r="B208" s="1" t="s">
        <v>17</v>
      </c>
      <c r="C208" s="1" t="s">
        <v>18</v>
      </c>
      <c r="D208" s="1" t="s">
        <v>19</v>
      </c>
      <c r="E208" s="1" t="s">
        <v>497</v>
      </c>
      <c r="F208" s="2" t="s">
        <v>669</v>
      </c>
      <c r="G208" s="2" t="s">
        <v>623</v>
      </c>
      <c r="H208" s="3" t="s">
        <v>23</v>
      </c>
      <c r="I208" s="1" t="s">
        <v>24</v>
      </c>
      <c r="J208" s="28">
        <v>617.37</v>
      </c>
      <c r="K208" s="28">
        <v>580.25</v>
      </c>
      <c r="L208" s="39">
        <f t="shared" si="6"/>
        <v>37.120000000000005</v>
      </c>
      <c r="M208" s="1" t="s">
        <v>25</v>
      </c>
      <c r="N208" s="1" t="s">
        <v>26</v>
      </c>
      <c r="O208" s="62">
        <v>1</v>
      </c>
      <c r="P208" s="1">
        <v>0</v>
      </c>
      <c r="Q208" s="9">
        <v>44712</v>
      </c>
      <c r="R208" s="12" t="s">
        <v>670</v>
      </c>
      <c r="S208" s="3" t="s">
        <v>671</v>
      </c>
      <c r="T208" s="28">
        <v>617.37</v>
      </c>
      <c r="U208" s="28">
        <v>580.25</v>
      </c>
    </row>
    <row r="209" spans="1:21" ht="33.75" x14ac:dyDescent="0.2">
      <c r="A209" s="1" t="s">
        <v>672</v>
      </c>
      <c r="B209" s="1" t="s">
        <v>17</v>
      </c>
      <c r="C209" s="1" t="s">
        <v>18</v>
      </c>
      <c r="D209" s="1" t="s">
        <v>19</v>
      </c>
      <c r="E209" s="1" t="s">
        <v>497</v>
      </c>
      <c r="F209" s="2" t="s">
        <v>673</v>
      </c>
      <c r="G209" s="2" t="s">
        <v>674</v>
      </c>
      <c r="H209" s="3" t="s">
        <v>23</v>
      </c>
      <c r="I209" s="1" t="s">
        <v>24</v>
      </c>
      <c r="J209" s="28">
        <v>114.22</v>
      </c>
      <c r="K209" s="28">
        <v>111.62</v>
      </c>
      <c r="L209" s="39">
        <f t="shared" si="6"/>
        <v>2.5999999999999943</v>
      </c>
      <c r="M209" s="1" t="s">
        <v>25</v>
      </c>
      <c r="N209" s="1" t="s">
        <v>26</v>
      </c>
      <c r="O209" s="62">
        <v>1</v>
      </c>
      <c r="P209" s="10">
        <v>3</v>
      </c>
      <c r="Q209" s="9">
        <v>44712</v>
      </c>
      <c r="R209" s="12" t="s">
        <v>331</v>
      </c>
      <c r="S209" s="1" t="s">
        <v>332</v>
      </c>
      <c r="T209" s="28">
        <v>114.22</v>
      </c>
      <c r="U209" s="28">
        <v>111.62</v>
      </c>
    </row>
    <row r="210" spans="1:21" ht="33.75" x14ac:dyDescent="0.2">
      <c r="A210" s="1" t="s">
        <v>675</v>
      </c>
      <c r="B210" s="1" t="s">
        <v>17</v>
      </c>
      <c r="C210" s="1" t="s">
        <v>18</v>
      </c>
      <c r="D210" s="1" t="s">
        <v>19</v>
      </c>
      <c r="E210" s="1" t="s">
        <v>497</v>
      </c>
      <c r="F210" s="2" t="s">
        <v>676</v>
      </c>
      <c r="G210" s="2" t="s">
        <v>677</v>
      </c>
      <c r="H210" s="3" t="s">
        <v>23</v>
      </c>
      <c r="I210" s="1" t="s">
        <v>24</v>
      </c>
      <c r="J210" s="28">
        <v>143.25</v>
      </c>
      <c r="K210" s="28">
        <v>139.81</v>
      </c>
      <c r="L210" s="39">
        <f t="shared" si="6"/>
        <v>3.4399999999999977</v>
      </c>
      <c r="M210" s="1" t="s">
        <v>25</v>
      </c>
      <c r="N210" s="1" t="s">
        <v>26</v>
      </c>
      <c r="O210" s="62">
        <v>1</v>
      </c>
      <c r="P210" s="10">
        <v>4</v>
      </c>
      <c r="Q210" s="9">
        <v>44712</v>
      </c>
      <c r="R210" s="12" t="s">
        <v>331</v>
      </c>
      <c r="S210" s="1" t="s">
        <v>332</v>
      </c>
      <c r="T210" s="28">
        <v>143.25</v>
      </c>
      <c r="U210" s="28">
        <v>139.81</v>
      </c>
    </row>
    <row r="211" spans="1:21" ht="33.75" x14ac:dyDescent="0.2">
      <c r="A211" s="1" t="s">
        <v>678</v>
      </c>
      <c r="B211" s="1" t="s">
        <v>17</v>
      </c>
      <c r="C211" s="1" t="s">
        <v>18</v>
      </c>
      <c r="D211" s="1" t="s">
        <v>19</v>
      </c>
      <c r="E211" s="1" t="s">
        <v>497</v>
      </c>
      <c r="F211" s="2" t="s">
        <v>679</v>
      </c>
      <c r="G211" s="2" t="s">
        <v>645</v>
      </c>
      <c r="H211" s="3" t="s">
        <v>23</v>
      </c>
      <c r="I211" s="1" t="s">
        <v>24</v>
      </c>
      <c r="J211" s="28">
        <v>684.8</v>
      </c>
      <c r="K211" s="28">
        <v>640</v>
      </c>
      <c r="L211" s="39">
        <f t="shared" si="6"/>
        <v>44.799999999999955</v>
      </c>
      <c r="M211" s="1" t="s">
        <v>25</v>
      </c>
      <c r="N211" s="1" t="s">
        <v>26</v>
      </c>
      <c r="O211" s="62">
        <v>1</v>
      </c>
      <c r="P211" s="10">
        <v>0</v>
      </c>
      <c r="Q211" s="24">
        <v>44720</v>
      </c>
      <c r="R211" s="12" t="s">
        <v>680</v>
      </c>
      <c r="S211" s="3" t="s">
        <v>681</v>
      </c>
      <c r="T211" s="28">
        <v>684.8</v>
      </c>
      <c r="U211" s="28">
        <v>640</v>
      </c>
    </row>
    <row r="212" spans="1:21" ht="33.75" x14ac:dyDescent="0.2">
      <c r="A212" s="1" t="s">
        <v>682</v>
      </c>
      <c r="B212" s="1" t="s">
        <v>17</v>
      </c>
      <c r="C212" s="1" t="s">
        <v>18</v>
      </c>
      <c r="D212" s="1" t="s">
        <v>19</v>
      </c>
      <c r="E212" s="1" t="s">
        <v>497</v>
      </c>
      <c r="F212" s="2" t="s">
        <v>683</v>
      </c>
      <c r="G212" s="2" t="s">
        <v>684</v>
      </c>
      <c r="H212" s="3" t="s">
        <v>23</v>
      </c>
      <c r="I212" s="1" t="s">
        <v>24</v>
      </c>
      <c r="J212" s="28">
        <v>91.29</v>
      </c>
      <c r="K212" s="28">
        <v>88.32</v>
      </c>
      <c r="L212" s="39">
        <f t="shared" si="6"/>
        <v>2.9700000000000131</v>
      </c>
      <c r="M212" s="1" t="s">
        <v>25</v>
      </c>
      <c r="N212" s="1" t="s">
        <v>26</v>
      </c>
      <c r="O212" s="62">
        <v>1</v>
      </c>
      <c r="P212" s="10">
        <v>3</v>
      </c>
      <c r="Q212" s="24">
        <v>44719</v>
      </c>
      <c r="R212" s="12" t="s">
        <v>670</v>
      </c>
      <c r="S212" s="3" t="s">
        <v>671</v>
      </c>
      <c r="T212" s="28">
        <v>91.29</v>
      </c>
      <c r="U212" s="28">
        <v>88.32</v>
      </c>
    </row>
    <row r="213" spans="1:21" ht="67.5" x14ac:dyDescent="0.2">
      <c r="A213" s="1" t="s">
        <v>685</v>
      </c>
      <c r="B213" s="1" t="s">
        <v>17</v>
      </c>
      <c r="C213" s="1" t="s">
        <v>18</v>
      </c>
      <c r="D213" s="1" t="s">
        <v>19</v>
      </c>
      <c r="E213" s="1" t="s">
        <v>497</v>
      </c>
      <c r="F213" s="2" t="s">
        <v>686</v>
      </c>
      <c r="G213" s="2" t="s">
        <v>1709</v>
      </c>
      <c r="H213" s="3" t="s">
        <v>41</v>
      </c>
      <c r="I213" s="1" t="s">
        <v>24</v>
      </c>
      <c r="J213" s="28">
        <v>15546.03</v>
      </c>
      <c r="K213" s="28">
        <v>14529</v>
      </c>
      <c r="L213" s="39">
        <f t="shared" si="6"/>
        <v>1017.0300000000007</v>
      </c>
      <c r="M213" s="1" t="s">
        <v>25</v>
      </c>
      <c r="N213" s="1" t="s">
        <v>26</v>
      </c>
      <c r="O213" s="62">
        <v>5</v>
      </c>
      <c r="P213" s="10">
        <v>3</v>
      </c>
      <c r="Q213" s="24">
        <v>44732</v>
      </c>
      <c r="R213" s="12" t="s">
        <v>687</v>
      </c>
      <c r="S213" s="3" t="s">
        <v>688</v>
      </c>
      <c r="T213" s="28">
        <v>15546.03</v>
      </c>
      <c r="U213" s="28">
        <v>14529</v>
      </c>
    </row>
    <row r="214" spans="1:21" ht="56.25" x14ac:dyDescent="0.2">
      <c r="A214" s="1" t="s">
        <v>689</v>
      </c>
      <c r="B214" s="1" t="s">
        <v>17</v>
      </c>
      <c r="C214" s="1" t="s">
        <v>18</v>
      </c>
      <c r="D214" s="1" t="s">
        <v>19</v>
      </c>
      <c r="E214" s="1" t="s">
        <v>497</v>
      </c>
      <c r="F214" s="2" t="s">
        <v>690</v>
      </c>
      <c r="G214" s="2" t="s">
        <v>1039</v>
      </c>
      <c r="H214" s="3" t="s">
        <v>23</v>
      </c>
      <c r="I214" s="1" t="s">
        <v>24</v>
      </c>
      <c r="J214" s="28">
        <v>1535.11</v>
      </c>
      <c r="K214" s="28">
        <v>1434.68</v>
      </c>
      <c r="L214" s="39">
        <f t="shared" si="6"/>
        <v>100.42999999999984</v>
      </c>
      <c r="M214" s="1" t="s">
        <v>25</v>
      </c>
      <c r="N214" s="1" t="s">
        <v>26</v>
      </c>
      <c r="O214" s="62">
        <v>1</v>
      </c>
      <c r="P214" s="10">
        <v>3</v>
      </c>
      <c r="Q214" s="24">
        <v>44725</v>
      </c>
      <c r="R214" s="12" t="s">
        <v>691</v>
      </c>
      <c r="S214" s="1" t="s">
        <v>107</v>
      </c>
      <c r="T214" s="28">
        <v>1535.11</v>
      </c>
      <c r="U214" s="28">
        <v>1434.68</v>
      </c>
    </row>
    <row r="215" spans="1:21" ht="56.25" x14ac:dyDescent="0.2">
      <c r="A215" s="1" t="s">
        <v>692</v>
      </c>
      <c r="B215" s="1" t="s">
        <v>17</v>
      </c>
      <c r="C215" s="1" t="s">
        <v>18</v>
      </c>
      <c r="D215" s="1" t="s">
        <v>19</v>
      </c>
      <c r="E215" s="1" t="s">
        <v>497</v>
      </c>
      <c r="F215" s="2" t="s">
        <v>693</v>
      </c>
      <c r="G215" s="2" t="s">
        <v>694</v>
      </c>
      <c r="H215" s="3" t="s">
        <v>23</v>
      </c>
      <c r="I215" s="1" t="s">
        <v>24</v>
      </c>
      <c r="J215" s="28">
        <v>284.27999999999997</v>
      </c>
      <c r="K215" s="28">
        <v>266.25</v>
      </c>
      <c r="L215" s="39">
        <f t="shared" si="6"/>
        <v>18.029999999999973</v>
      </c>
      <c r="M215" s="1" t="s">
        <v>25</v>
      </c>
      <c r="N215" s="1" t="s">
        <v>26</v>
      </c>
      <c r="O215" s="62">
        <v>1</v>
      </c>
      <c r="P215" s="10">
        <v>4</v>
      </c>
      <c r="Q215" s="9">
        <v>44721</v>
      </c>
      <c r="R215" s="12" t="s">
        <v>656</v>
      </c>
      <c r="S215" s="3" t="s">
        <v>657</v>
      </c>
      <c r="T215" s="28">
        <v>284.27999999999997</v>
      </c>
      <c r="U215" s="28">
        <v>266.25</v>
      </c>
    </row>
    <row r="216" spans="1:21" ht="90" x14ac:dyDescent="0.2">
      <c r="A216" s="1" t="s">
        <v>695</v>
      </c>
      <c r="B216" s="1" t="s">
        <v>17</v>
      </c>
      <c r="C216" s="1" t="s">
        <v>18</v>
      </c>
      <c r="D216" s="1" t="s">
        <v>19</v>
      </c>
      <c r="E216" s="1" t="s">
        <v>497</v>
      </c>
      <c r="F216" s="2" t="s">
        <v>696</v>
      </c>
      <c r="G216" s="2" t="s">
        <v>313</v>
      </c>
      <c r="H216" s="3" t="s">
        <v>41</v>
      </c>
      <c r="I216" s="1" t="s">
        <v>24</v>
      </c>
      <c r="J216" s="28">
        <v>4181</v>
      </c>
      <c r="K216" s="28">
        <v>4181</v>
      </c>
      <c r="L216" s="39">
        <v>0</v>
      </c>
      <c r="M216" s="1" t="s">
        <v>183</v>
      </c>
      <c r="N216" s="1" t="s">
        <v>184</v>
      </c>
      <c r="O216" s="62">
        <v>0.01</v>
      </c>
      <c r="P216" s="1">
        <v>0</v>
      </c>
      <c r="Q216" s="24">
        <v>44732</v>
      </c>
      <c r="R216" s="12" t="s">
        <v>697</v>
      </c>
      <c r="S216" s="3">
        <v>125506730</v>
      </c>
      <c r="T216" s="28">
        <v>4181</v>
      </c>
      <c r="U216" s="28">
        <v>4181</v>
      </c>
    </row>
    <row r="217" spans="1:21" ht="56.25" x14ac:dyDescent="0.2">
      <c r="A217" s="1" t="s">
        <v>698</v>
      </c>
      <c r="B217" s="1" t="s">
        <v>17</v>
      </c>
      <c r="C217" s="1" t="s">
        <v>18</v>
      </c>
      <c r="D217" s="1" t="s">
        <v>19</v>
      </c>
      <c r="E217" s="1" t="s">
        <v>497</v>
      </c>
      <c r="F217" s="2" t="s">
        <v>699</v>
      </c>
      <c r="G217" s="2" t="s">
        <v>339</v>
      </c>
      <c r="H217" s="3" t="s">
        <v>41</v>
      </c>
      <c r="I217" s="1" t="s">
        <v>24</v>
      </c>
      <c r="J217" s="28">
        <v>2568</v>
      </c>
      <c r="K217" s="28">
        <v>2400</v>
      </c>
      <c r="L217" s="39">
        <f>+J217-K217</f>
        <v>168</v>
      </c>
      <c r="M217" s="3" t="s">
        <v>25</v>
      </c>
      <c r="N217" s="3" t="s">
        <v>26</v>
      </c>
      <c r="O217" s="62">
        <v>0.03</v>
      </c>
      <c r="P217" s="1">
        <v>0</v>
      </c>
      <c r="Q217" s="24">
        <v>44732</v>
      </c>
      <c r="R217" s="12" t="s">
        <v>700</v>
      </c>
      <c r="S217" s="3" t="s">
        <v>701</v>
      </c>
      <c r="T217" s="28">
        <v>2568</v>
      </c>
      <c r="U217" s="28">
        <v>2400</v>
      </c>
    </row>
    <row r="218" spans="1:21" ht="56.25" x14ac:dyDescent="0.2">
      <c r="A218" s="1" t="s">
        <v>702</v>
      </c>
      <c r="B218" s="1" t="s">
        <v>17</v>
      </c>
      <c r="C218" s="1" t="s">
        <v>18</v>
      </c>
      <c r="D218" s="1" t="s">
        <v>19</v>
      </c>
      <c r="E218" s="1" t="s">
        <v>497</v>
      </c>
      <c r="F218" s="2" t="s">
        <v>703</v>
      </c>
      <c r="G218" s="2" t="s">
        <v>339</v>
      </c>
      <c r="H218" s="3" t="s">
        <v>41</v>
      </c>
      <c r="I218" s="1" t="s">
        <v>24</v>
      </c>
      <c r="J218" s="28">
        <v>1737.98</v>
      </c>
      <c r="K218" s="28">
        <v>1401.6</v>
      </c>
      <c r="L218" s="39">
        <f>+J218-K218</f>
        <v>336.38000000000011</v>
      </c>
      <c r="M218" s="3" t="s">
        <v>704</v>
      </c>
      <c r="N218" s="3" t="s">
        <v>705</v>
      </c>
      <c r="O218" s="62">
        <v>0.05</v>
      </c>
      <c r="P218" s="1">
        <v>0</v>
      </c>
      <c r="Q218" s="24">
        <v>44732</v>
      </c>
      <c r="R218" s="12" t="s">
        <v>706</v>
      </c>
      <c r="S218" s="3">
        <v>0</v>
      </c>
      <c r="T218" s="28">
        <v>1737.98</v>
      </c>
      <c r="U218" s="28">
        <v>1401.6</v>
      </c>
    </row>
    <row r="219" spans="1:21" ht="45" x14ac:dyDescent="0.2">
      <c r="A219" s="1" t="s">
        <v>707</v>
      </c>
      <c r="B219" s="1" t="s">
        <v>17</v>
      </c>
      <c r="C219" s="1" t="s">
        <v>18</v>
      </c>
      <c r="D219" s="1" t="s">
        <v>19</v>
      </c>
      <c r="E219" s="1" t="s">
        <v>497</v>
      </c>
      <c r="F219" s="2" t="s">
        <v>708</v>
      </c>
      <c r="G219" s="2" t="s">
        <v>339</v>
      </c>
      <c r="H219" s="3" t="s">
        <v>41</v>
      </c>
      <c r="I219" s="1" t="s">
        <v>24</v>
      </c>
      <c r="J219" s="28">
        <v>2964.5</v>
      </c>
      <c r="K219" s="28">
        <v>2450</v>
      </c>
      <c r="L219" s="39">
        <f>+J219-K219</f>
        <v>514.5</v>
      </c>
      <c r="M219" s="3" t="s">
        <v>25</v>
      </c>
      <c r="N219" s="3" t="s">
        <v>26</v>
      </c>
      <c r="O219" s="62">
        <v>0.03</v>
      </c>
      <c r="P219" s="12">
        <v>0</v>
      </c>
      <c r="Q219" s="24">
        <v>44732</v>
      </c>
      <c r="R219" s="12" t="s">
        <v>709</v>
      </c>
      <c r="S219" s="3" t="s">
        <v>710</v>
      </c>
      <c r="T219" s="28">
        <v>2964.5</v>
      </c>
      <c r="U219" s="28">
        <v>2450</v>
      </c>
    </row>
    <row r="220" spans="1:21" ht="45" x14ac:dyDescent="0.2">
      <c r="A220" s="1" t="s">
        <v>711</v>
      </c>
      <c r="B220" s="1" t="s">
        <v>17</v>
      </c>
      <c r="C220" s="1" t="s">
        <v>18</v>
      </c>
      <c r="D220" s="1" t="s">
        <v>19</v>
      </c>
      <c r="E220" s="1" t="s">
        <v>497</v>
      </c>
      <c r="F220" s="2" t="s">
        <v>712</v>
      </c>
      <c r="G220" s="2" t="s">
        <v>327</v>
      </c>
      <c r="H220" s="3" t="s">
        <v>41</v>
      </c>
      <c r="I220" s="1" t="s">
        <v>24</v>
      </c>
      <c r="J220" s="28">
        <v>419.1</v>
      </c>
      <c r="K220" s="28">
        <v>391.68</v>
      </c>
      <c r="L220" s="39">
        <f>+J220-K220</f>
        <v>27.420000000000016</v>
      </c>
      <c r="M220" s="3" t="s">
        <v>25</v>
      </c>
      <c r="N220" s="3" t="s">
        <v>26</v>
      </c>
      <c r="O220" s="62">
        <v>0.25</v>
      </c>
      <c r="P220" s="12">
        <v>0</v>
      </c>
      <c r="Q220" s="9">
        <v>44734</v>
      </c>
      <c r="R220" s="12" t="s">
        <v>328</v>
      </c>
      <c r="S220" s="3" t="s">
        <v>713</v>
      </c>
      <c r="T220" s="28">
        <v>419.1</v>
      </c>
      <c r="U220" s="28">
        <v>391.68</v>
      </c>
    </row>
    <row r="221" spans="1:21" ht="78.75" x14ac:dyDescent="0.2">
      <c r="A221" s="1" t="s">
        <v>1044</v>
      </c>
      <c r="B221" s="1" t="s">
        <v>17</v>
      </c>
      <c r="C221" s="1" t="s">
        <v>18</v>
      </c>
      <c r="D221" s="1" t="s">
        <v>19</v>
      </c>
      <c r="E221" s="1" t="s">
        <v>497</v>
      </c>
      <c r="F221" s="2" t="s">
        <v>1045</v>
      </c>
      <c r="G221" s="2" t="s">
        <v>313</v>
      </c>
      <c r="H221" s="3" t="s">
        <v>41</v>
      </c>
      <c r="I221" s="1" t="s">
        <v>24</v>
      </c>
      <c r="J221" s="28">
        <v>1890</v>
      </c>
      <c r="K221" s="28">
        <v>1890</v>
      </c>
      <c r="L221" s="39" t="s">
        <v>995</v>
      </c>
      <c r="M221" s="1" t="s">
        <v>1046</v>
      </c>
      <c r="N221" s="1" t="s">
        <v>540</v>
      </c>
      <c r="O221" s="62">
        <v>0.01</v>
      </c>
      <c r="P221" s="1">
        <v>0</v>
      </c>
      <c r="Q221" s="40">
        <v>44752</v>
      </c>
      <c r="R221" s="12" t="s">
        <v>1047</v>
      </c>
      <c r="S221" s="3">
        <v>199440621</v>
      </c>
      <c r="T221" s="28">
        <v>1890</v>
      </c>
      <c r="U221" s="28">
        <v>1890</v>
      </c>
    </row>
    <row r="222" spans="1:21" ht="33.75" x14ac:dyDescent="0.2">
      <c r="A222" s="1" t="s">
        <v>1048</v>
      </c>
      <c r="B222" s="1" t="s">
        <v>17</v>
      </c>
      <c r="C222" s="1" t="s">
        <v>18</v>
      </c>
      <c r="D222" s="1" t="s">
        <v>19</v>
      </c>
      <c r="E222" s="1" t="s">
        <v>497</v>
      </c>
      <c r="F222" s="2" t="s">
        <v>1049</v>
      </c>
      <c r="G222" s="2" t="s">
        <v>1050</v>
      </c>
      <c r="H222" s="3" t="s">
        <v>23</v>
      </c>
      <c r="I222" s="1" t="s">
        <v>24</v>
      </c>
      <c r="J222" s="28">
        <v>12151.19</v>
      </c>
      <c r="K222" s="28">
        <v>11356.25</v>
      </c>
      <c r="L222" s="39">
        <v>794.94</v>
      </c>
      <c r="M222" s="1" t="s">
        <v>25</v>
      </c>
      <c r="N222" s="1" t="s">
        <v>26</v>
      </c>
      <c r="O222" s="62">
        <v>1</v>
      </c>
      <c r="P222" s="1">
        <v>0</v>
      </c>
      <c r="Q222" s="24">
        <v>44752</v>
      </c>
      <c r="R222" s="12" t="s">
        <v>1051</v>
      </c>
      <c r="S222" s="3" t="s">
        <v>1052</v>
      </c>
      <c r="T222" s="28">
        <v>12151.19</v>
      </c>
      <c r="U222" s="28">
        <v>11356.25</v>
      </c>
    </row>
    <row r="223" spans="1:21" ht="45" x14ac:dyDescent="0.2">
      <c r="A223" s="1" t="s">
        <v>1053</v>
      </c>
      <c r="B223" s="1" t="s">
        <v>17</v>
      </c>
      <c r="C223" s="1" t="s">
        <v>18</v>
      </c>
      <c r="D223" s="1" t="s">
        <v>19</v>
      </c>
      <c r="E223" s="1" t="s">
        <v>497</v>
      </c>
      <c r="F223" s="2" t="s">
        <v>1054</v>
      </c>
      <c r="G223" s="2" t="s">
        <v>1050</v>
      </c>
      <c r="H223" s="3" t="s">
        <v>23</v>
      </c>
      <c r="I223" s="1" t="s">
        <v>24</v>
      </c>
      <c r="J223" s="28">
        <v>456.26</v>
      </c>
      <c r="K223" s="28">
        <v>442.97</v>
      </c>
      <c r="L223" s="39">
        <v>13.29</v>
      </c>
      <c r="M223" s="1" t="s">
        <v>25</v>
      </c>
      <c r="N223" s="1" t="s">
        <v>26</v>
      </c>
      <c r="O223" s="62">
        <v>1</v>
      </c>
      <c r="P223" s="1">
        <v>0</v>
      </c>
      <c r="Q223" s="40">
        <v>44752</v>
      </c>
      <c r="R223" s="12" t="s">
        <v>624</v>
      </c>
      <c r="S223" s="3" t="s">
        <v>625</v>
      </c>
      <c r="T223" s="28">
        <v>456.26</v>
      </c>
      <c r="U223" s="28">
        <v>442.97</v>
      </c>
    </row>
    <row r="224" spans="1:21" ht="45" x14ac:dyDescent="0.2">
      <c r="A224" s="1" t="s">
        <v>1055</v>
      </c>
      <c r="B224" s="1" t="s">
        <v>17</v>
      </c>
      <c r="C224" s="1" t="s">
        <v>18</v>
      </c>
      <c r="D224" s="1" t="s">
        <v>19</v>
      </c>
      <c r="E224" s="1" t="s">
        <v>497</v>
      </c>
      <c r="F224" s="2" t="s">
        <v>1056</v>
      </c>
      <c r="G224" s="2" t="s">
        <v>1729</v>
      </c>
      <c r="H224" s="3" t="s">
        <v>23</v>
      </c>
      <c r="I224" s="1" t="s">
        <v>24</v>
      </c>
      <c r="J224" s="28">
        <v>1297.77</v>
      </c>
      <c r="K224" s="28">
        <v>1289.43</v>
      </c>
      <c r="L224" s="39">
        <v>8.34</v>
      </c>
      <c r="M224" s="1" t="s">
        <v>25</v>
      </c>
      <c r="N224" s="1" t="s">
        <v>26</v>
      </c>
      <c r="O224" s="62">
        <v>1</v>
      </c>
      <c r="P224" s="1">
        <v>3</v>
      </c>
      <c r="Q224" s="40">
        <v>44756</v>
      </c>
      <c r="R224" s="12" t="s">
        <v>1057</v>
      </c>
      <c r="S224" s="3" t="s">
        <v>1058</v>
      </c>
      <c r="T224" s="28">
        <v>1297.77</v>
      </c>
      <c r="U224" s="28">
        <v>1289.43</v>
      </c>
    </row>
    <row r="225" spans="1:21" ht="33.75" x14ac:dyDescent="0.2">
      <c r="A225" s="1" t="s">
        <v>1059</v>
      </c>
      <c r="B225" s="1" t="s">
        <v>17</v>
      </c>
      <c r="C225" s="1" t="s">
        <v>18</v>
      </c>
      <c r="D225" s="1" t="s">
        <v>19</v>
      </c>
      <c r="E225" s="1" t="s">
        <v>497</v>
      </c>
      <c r="F225" s="2" t="s">
        <v>1060</v>
      </c>
      <c r="G225" s="2" t="s">
        <v>1061</v>
      </c>
      <c r="H225" s="3" t="s">
        <v>41</v>
      </c>
      <c r="I225" s="1" t="s">
        <v>24</v>
      </c>
      <c r="J225" s="28">
        <v>119.88</v>
      </c>
      <c r="K225" s="28">
        <v>119.88</v>
      </c>
      <c r="L225" s="39" t="s">
        <v>995</v>
      </c>
      <c r="M225" s="1" t="s">
        <v>1062</v>
      </c>
      <c r="N225" s="1" t="s">
        <v>1063</v>
      </c>
      <c r="O225" s="62">
        <v>12</v>
      </c>
      <c r="P225" s="1">
        <v>0</v>
      </c>
      <c r="Q225" s="24">
        <v>44769</v>
      </c>
      <c r="R225" s="12" t="s">
        <v>1064</v>
      </c>
      <c r="S225" s="3" t="s">
        <v>1671</v>
      </c>
      <c r="T225" s="28">
        <v>119.88</v>
      </c>
      <c r="U225" s="28">
        <v>119.88</v>
      </c>
    </row>
    <row r="226" spans="1:21" ht="45" x14ac:dyDescent="0.2">
      <c r="A226" s="1" t="s">
        <v>1065</v>
      </c>
      <c r="B226" s="1" t="s">
        <v>17</v>
      </c>
      <c r="C226" s="1" t="s">
        <v>18</v>
      </c>
      <c r="D226" s="1" t="s">
        <v>19</v>
      </c>
      <c r="E226" s="1" t="s">
        <v>497</v>
      </c>
      <c r="F226" s="2" t="s">
        <v>1066</v>
      </c>
      <c r="G226" s="2" t="s">
        <v>1061</v>
      </c>
      <c r="H226" s="3" t="s">
        <v>41</v>
      </c>
      <c r="I226" s="1" t="s">
        <v>24</v>
      </c>
      <c r="J226" s="28">
        <v>322.92</v>
      </c>
      <c r="K226" s="28">
        <v>322.92</v>
      </c>
      <c r="L226" s="39" t="s">
        <v>995</v>
      </c>
      <c r="M226" s="1" t="s">
        <v>1067</v>
      </c>
      <c r="N226" s="1" t="s">
        <v>1068</v>
      </c>
      <c r="O226" s="62">
        <v>12</v>
      </c>
      <c r="P226" s="1">
        <v>0</v>
      </c>
      <c r="Q226" s="9">
        <v>44769</v>
      </c>
      <c r="R226" s="12" t="s">
        <v>1069</v>
      </c>
      <c r="S226" s="3">
        <v>0</v>
      </c>
      <c r="T226" s="28">
        <v>322.92</v>
      </c>
      <c r="U226" s="28">
        <v>322.92</v>
      </c>
    </row>
    <row r="227" spans="1:21" ht="45" x14ac:dyDescent="0.2">
      <c r="A227" s="1" t="s">
        <v>1070</v>
      </c>
      <c r="B227" s="1" t="s">
        <v>17</v>
      </c>
      <c r="C227" s="1" t="s">
        <v>18</v>
      </c>
      <c r="D227" s="1" t="s">
        <v>19</v>
      </c>
      <c r="E227" s="1" t="s">
        <v>497</v>
      </c>
      <c r="F227" s="2" t="s">
        <v>1071</v>
      </c>
      <c r="G227" s="2" t="s">
        <v>1730</v>
      </c>
      <c r="H227" s="3" t="s">
        <v>23</v>
      </c>
      <c r="I227" s="1" t="s">
        <v>24</v>
      </c>
      <c r="J227" s="28">
        <v>595.44000000000005</v>
      </c>
      <c r="K227" s="28">
        <v>578.82000000000005</v>
      </c>
      <c r="L227" s="39">
        <v>16.62</v>
      </c>
      <c r="M227" s="1" t="s">
        <v>25</v>
      </c>
      <c r="N227" s="1" t="s">
        <v>26</v>
      </c>
      <c r="O227" s="62">
        <v>1</v>
      </c>
      <c r="P227" s="10">
        <v>4</v>
      </c>
      <c r="Q227" s="9">
        <v>44769</v>
      </c>
      <c r="R227" s="12" t="s">
        <v>331</v>
      </c>
      <c r="S227" s="1" t="s">
        <v>332</v>
      </c>
      <c r="T227" s="28">
        <v>595.44000000000005</v>
      </c>
      <c r="U227" s="28">
        <v>578.82000000000005</v>
      </c>
    </row>
    <row r="228" spans="1:21" ht="45" x14ac:dyDescent="0.2">
      <c r="A228" s="1" t="s">
        <v>1072</v>
      </c>
      <c r="B228" s="1" t="s">
        <v>17</v>
      </c>
      <c r="C228" s="1" t="s">
        <v>18</v>
      </c>
      <c r="D228" s="1" t="s">
        <v>19</v>
      </c>
      <c r="E228" s="1" t="s">
        <v>497</v>
      </c>
      <c r="F228" s="2" t="s">
        <v>1073</v>
      </c>
      <c r="G228" s="2" t="s">
        <v>1731</v>
      </c>
      <c r="H228" s="3" t="s">
        <v>23</v>
      </c>
      <c r="I228" s="1" t="s">
        <v>24</v>
      </c>
      <c r="J228" s="28">
        <v>91.77</v>
      </c>
      <c r="K228" s="28">
        <v>89.1</v>
      </c>
      <c r="L228" s="39">
        <v>2.67</v>
      </c>
      <c r="M228" s="1" t="s">
        <v>25</v>
      </c>
      <c r="N228" s="1" t="s">
        <v>26</v>
      </c>
      <c r="O228" s="62">
        <v>0.5</v>
      </c>
      <c r="P228" s="10">
        <v>3</v>
      </c>
      <c r="Q228" s="9">
        <v>44769</v>
      </c>
      <c r="R228" s="12" t="s">
        <v>641</v>
      </c>
      <c r="S228" s="1" t="s">
        <v>642</v>
      </c>
      <c r="T228" s="28">
        <v>91.77</v>
      </c>
      <c r="U228" s="28">
        <v>89.1</v>
      </c>
    </row>
    <row r="229" spans="1:21" ht="45" x14ac:dyDescent="0.2">
      <c r="A229" s="1" t="s">
        <v>1074</v>
      </c>
      <c r="B229" s="1" t="s">
        <v>17</v>
      </c>
      <c r="C229" s="1" t="s">
        <v>18</v>
      </c>
      <c r="D229" s="1" t="s">
        <v>19</v>
      </c>
      <c r="E229" s="1" t="s">
        <v>497</v>
      </c>
      <c r="F229" s="2" t="s">
        <v>712</v>
      </c>
      <c r="G229" s="2" t="s">
        <v>327</v>
      </c>
      <c r="H229" s="3" t="s">
        <v>41</v>
      </c>
      <c r="I229" s="1" t="s">
        <v>24</v>
      </c>
      <c r="J229" s="28">
        <v>489.72</v>
      </c>
      <c r="K229" s="28">
        <v>457.68</v>
      </c>
      <c r="L229" s="39">
        <v>32.04</v>
      </c>
      <c r="M229" s="1" t="s">
        <v>25</v>
      </c>
      <c r="N229" s="1" t="s">
        <v>26</v>
      </c>
      <c r="O229" s="62">
        <v>1</v>
      </c>
      <c r="P229" s="10">
        <v>1</v>
      </c>
      <c r="Q229" s="24">
        <v>44785</v>
      </c>
      <c r="R229" s="12" t="s">
        <v>1075</v>
      </c>
      <c r="S229" s="3" t="s">
        <v>713</v>
      </c>
      <c r="T229" s="28">
        <v>489.72</v>
      </c>
      <c r="U229" s="28">
        <v>457.68</v>
      </c>
    </row>
    <row r="230" spans="1:21" ht="101.25" x14ac:dyDescent="0.2">
      <c r="A230" s="1" t="s">
        <v>1076</v>
      </c>
      <c r="B230" s="1" t="s">
        <v>17</v>
      </c>
      <c r="C230" s="1" t="s">
        <v>18</v>
      </c>
      <c r="D230" s="1" t="s">
        <v>19</v>
      </c>
      <c r="E230" s="1" t="s">
        <v>497</v>
      </c>
      <c r="F230" s="2" t="s">
        <v>1077</v>
      </c>
      <c r="G230" s="2" t="s">
        <v>313</v>
      </c>
      <c r="H230" s="3" t="s">
        <v>41</v>
      </c>
      <c r="I230" s="1" t="s">
        <v>24</v>
      </c>
      <c r="J230" s="28">
        <v>2950</v>
      </c>
      <c r="K230" s="28">
        <v>2950</v>
      </c>
      <c r="L230" s="39" t="s">
        <v>995</v>
      </c>
      <c r="M230" s="1" t="s">
        <v>314</v>
      </c>
      <c r="N230" s="1" t="s">
        <v>1078</v>
      </c>
      <c r="O230" s="62">
        <v>0.1</v>
      </c>
      <c r="P230" s="10">
        <v>1</v>
      </c>
      <c r="Q230" s="24">
        <v>44771</v>
      </c>
      <c r="R230" s="12" t="s">
        <v>316</v>
      </c>
      <c r="S230" s="3">
        <v>114168540</v>
      </c>
      <c r="T230" s="28">
        <v>2950</v>
      </c>
      <c r="U230" s="28">
        <v>2950</v>
      </c>
    </row>
    <row r="231" spans="1:21" ht="33.75" x14ac:dyDescent="0.2">
      <c r="A231" s="1" t="s">
        <v>1079</v>
      </c>
      <c r="B231" s="1" t="s">
        <v>17</v>
      </c>
      <c r="C231" s="1" t="s">
        <v>18</v>
      </c>
      <c r="D231" s="1" t="s">
        <v>19</v>
      </c>
      <c r="E231" s="1" t="s">
        <v>497</v>
      </c>
      <c r="F231" s="2" t="s">
        <v>1080</v>
      </c>
      <c r="G231" s="2" t="s">
        <v>1081</v>
      </c>
      <c r="H231" s="3" t="s">
        <v>41</v>
      </c>
      <c r="I231" s="1" t="s">
        <v>24</v>
      </c>
      <c r="J231" s="28">
        <v>117.7</v>
      </c>
      <c r="K231" s="28">
        <v>110</v>
      </c>
      <c r="L231" s="39">
        <v>7.7</v>
      </c>
      <c r="M231" s="1" t="s">
        <v>25</v>
      </c>
      <c r="N231" s="1" t="s">
        <v>26</v>
      </c>
      <c r="O231" s="62">
        <v>0.01</v>
      </c>
      <c r="P231" s="10">
        <v>2</v>
      </c>
      <c r="Q231" s="24">
        <v>44833</v>
      </c>
      <c r="R231" s="12" t="s">
        <v>1082</v>
      </c>
      <c r="S231" s="3" t="s">
        <v>506</v>
      </c>
      <c r="T231" s="28">
        <v>117.7</v>
      </c>
      <c r="U231" s="28">
        <v>110</v>
      </c>
    </row>
    <row r="232" spans="1:21" ht="45" x14ac:dyDescent="0.2">
      <c r="A232" s="1" t="s">
        <v>1083</v>
      </c>
      <c r="B232" s="1" t="s">
        <v>17</v>
      </c>
      <c r="C232" s="1" t="s">
        <v>18</v>
      </c>
      <c r="D232" s="1" t="s">
        <v>19</v>
      </c>
      <c r="E232" s="1" t="s">
        <v>497</v>
      </c>
      <c r="F232" s="2" t="s">
        <v>1084</v>
      </c>
      <c r="G232" s="2" t="s">
        <v>1081</v>
      </c>
      <c r="H232" s="3" t="s">
        <v>41</v>
      </c>
      <c r="I232" s="1" t="s">
        <v>24</v>
      </c>
      <c r="J232" s="28">
        <v>89.88</v>
      </c>
      <c r="K232" s="28">
        <v>84</v>
      </c>
      <c r="L232" s="39">
        <v>5.88</v>
      </c>
      <c r="M232" s="1" t="s">
        <v>25</v>
      </c>
      <c r="N232" s="1" t="s">
        <v>26</v>
      </c>
      <c r="O232" s="62">
        <v>0.01</v>
      </c>
      <c r="P232" s="10">
        <v>2</v>
      </c>
      <c r="Q232" s="24">
        <v>44833</v>
      </c>
      <c r="R232" s="12" t="s">
        <v>1085</v>
      </c>
      <c r="S232" s="1" t="s">
        <v>503</v>
      </c>
      <c r="T232" s="28">
        <v>89.88</v>
      </c>
      <c r="U232" s="28">
        <v>84</v>
      </c>
    </row>
    <row r="233" spans="1:21" ht="67.5" x14ac:dyDescent="0.2">
      <c r="A233" s="1" t="s">
        <v>1305</v>
      </c>
      <c r="B233" s="1" t="s">
        <v>17</v>
      </c>
      <c r="C233" s="1" t="s">
        <v>18</v>
      </c>
      <c r="D233" s="1" t="s">
        <v>19</v>
      </c>
      <c r="E233" s="1" t="s">
        <v>863</v>
      </c>
      <c r="F233" s="2" t="s">
        <v>1306</v>
      </c>
      <c r="G233" s="2" t="s">
        <v>313</v>
      </c>
      <c r="H233" s="46" t="s">
        <v>41</v>
      </c>
      <c r="I233" s="1" t="s">
        <v>24</v>
      </c>
      <c r="J233" s="28">
        <v>2450</v>
      </c>
      <c r="K233" s="28">
        <v>2450</v>
      </c>
      <c r="L233" s="28" t="s">
        <v>995</v>
      </c>
      <c r="M233" s="28" t="s">
        <v>183</v>
      </c>
      <c r="N233" s="1" t="s">
        <v>540</v>
      </c>
      <c r="O233" s="5">
        <v>0.01</v>
      </c>
      <c r="P233" s="5">
        <v>1</v>
      </c>
      <c r="Q233" s="9">
        <v>44839</v>
      </c>
      <c r="R233" s="24" t="s">
        <v>1307</v>
      </c>
      <c r="S233" s="1" t="s">
        <v>1347</v>
      </c>
      <c r="T233" s="1">
        <v>2450</v>
      </c>
      <c r="U233" s="28">
        <v>2450</v>
      </c>
    </row>
    <row r="234" spans="1:21" ht="45" x14ac:dyDescent="0.2">
      <c r="A234" s="1" t="s">
        <v>1308</v>
      </c>
      <c r="B234" s="1" t="s">
        <v>17</v>
      </c>
      <c r="C234" s="1" t="s">
        <v>18</v>
      </c>
      <c r="D234" s="1" t="s">
        <v>19</v>
      </c>
      <c r="E234" s="1" t="s">
        <v>863</v>
      </c>
      <c r="F234" s="2" t="s">
        <v>1309</v>
      </c>
      <c r="G234" s="2" t="s">
        <v>1050</v>
      </c>
      <c r="H234" s="46" t="s">
        <v>23</v>
      </c>
      <c r="I234" s="1" t="s">
        <v>24</v>
      </c>
      <c r="J234" s="28">
        <v>708.07</v>
      </c>
      <c r="K234" s="28">
        <v>661.75</v>
      </c>
      <c r="L234" s="28">
        <v>46.32</v>
      </c>
      <c r="M234" s="28" t="s">
        <v>25</v>
      </c>
      <c r="N234" s="1" t="s">
        <v>26</v>
      </c>
      <c r="O234" s="5">
        <v>1</v>
      </c>
      <c r="P234" s="5">
        <v>1</v>
      </c>
      <c r="Q234" s="9">
        <v>44845</v>
      </c>
      <c r="R234" s="24" t="s">
        <v>1051</v>
      </c>
      <c r="S234" s="1" t="s">
        <v>1052</v>
      </c>
      <c r="T234" s="1">
        <v>708.07</v>
      </c>
      <c r="U234" s="28">
        <v>661.75</v>
      </c>
    </row>
    <row r="235" spans="1:21" ht="22.5" x14ac:dyDescent="0.2">
      <c r="A235" s="1" t="s">
        <v>1310</v>
      </c>
      <c r="B235" s="1" t="s">
        <v>17</v>
      </c>
      <c r="C235" s="1" t="s">
        <v>18</v>
      </c>
      <c r="D235" s="1" t="s">
        <v>19</v>
      </c>
      <c r="E235" s="1" t="s">
        <v>863</v>
      </c>
      <c r="F235" s="2" t="s">
        <v>1311</v>
      </c>
      <c r="G235" s="2" t="s">
        <v>1312</v>
      </c>
      <c r="H235" s="46" t="s">
        <v>23</v>
      </c>
      <c r="I235" s="1" t="s">
        <v>24</v>
      </c>
      <c r="J235" s="28">
        <v>675.17</v>
      </c>
      <c r="K235" s="28">
        <v>631</v>
      </c>
      <c r="L235" s="28">
        <v>44.17</v>
      </c>
      <c r="M235" s="28" t="s">
        <v>25</v>
      </c>
      <c r="N235" s="1" t="s">
        <v>26</v>
      </c>
      <c r="O235" s="5">
        <v>1</v>
      </c>
      <c r="P235" s="5">
        <v>1</v>
      </c>
      <c r="Q235" s="9">
        <v>44839</v>
      </c>
      <c r="R235" s="24" t="s">
        <v>331</v>
      </c>
      <c r="S235" s="1" t="s">
        <v>332</v>
      </c>
      <c r="T235" s="1">
        <v>675.17</v>
      </c>
      <c r="U235" s="28">
        <v>631</v>
      </c>
    </row>
    <row r="236" spans="1:21" ht="22.5" x14ac:dyDescent="0.2">
      <c r="A236" s="1" t="s">
        <v>1313</v>
      </c>
      <c r="B236" s="1" t="s">
        <v>17</v>
      </c>
      <c r="C236" s="1" t="s">
        <v>18</v>
      </c>
      <c r="D236" s="1" t="s">
        <v>19</v>
      </c>
      <c r="E236" s="1" t="s">
        <v>863</v>
      </c>
      <c r="F236" s="2" t="s">
        <v>1314</v>
      </c>
      <c r="G236" s="2" t="s">
        <v>623</v>
      </c>
      <c r="H236" s="46" t="s">
        <v>23</v>
      </c>
      <c r="I236" s="1" t="s">
        <v>24</v>
      </c>
      <c r="J236" s="28">
        <v>2925.2</v>
      </c>
      <c r="K236" s="28">
        <v>2840</v>
      </c>
      <c r="L236" s="28">
        <v>85.2</v>
      </c>
      <c r="M236" s="28" t="s">
        <v>25</v>
      </c>
      <c r="N236" s="1" t="s">
        <v>26</v>
      </c>
      <c r="O236" s="5">
        <v>1</v>
      </c>
      <c r="P236" s="5">
        <v>1</v>
      </c>
      <c r="Q236" s="9">
        <v>44839</v>
      </c>
      <c r="R236" s="24" t="s">
        <v>624</v>
      </c>
      <c r="S236" s="1" t="s">
        <v>625</v>
      </c>
      <c r="T236" s="1">
        <v>2925.2</v>
      </c>
      <c r="U236" s="28">
        <v>2840</v>
      </c>
    </row>
    <row r="237" spans="1:21" ht="33.75" x14ac:dyDescent="0.2">
      <c r="A237" s="1" t="s">
        <v>1315</v>
      </c>
      <c r="B237" s="1" t="s">
        <v>17</v>
      </c>
      <c r="C237" s="1" t="s">
        <v>18</v>
      </c>
      <c r="D237" s="1" t="s">
        <v>19</v>
      </c>
      <c r="E237" s="1" t="s">
        <v>863</v>
      </c>
      <c r="F237" s="2" t="s">
        <v>1316</v>
      </c>
      <c r="G237" s="2" t="s">
        <v>640</v>
      </c>
      <c r="H237" s="46" t="s">
        <v>23</v>
      </c>
      <c r="I237" s="1" t="s">
        <v>24</v>
      </c>
      <c r="J237" s="28">
        <v>460.42</v>
      </c>
      <c r="K237" s="28">
        <v>430.3</v>
      </c>
      <c r="L237" s="28">
        <v>30.12</v>
      </c>
      <c r="M237" s="28" t="s">
        <v>25</v>
      </c>
      <c r="N237" s="1" t="s">
        <v>26</v>
      </c>
      <c r="O237" s="5">
        <v>1</v>
      </c>
      <c r="P237" s="5">
        <v>1</v>
      </c>
      <c r="Q237" s="9">
        <v>44839</v>
      </c>
      <c r="R237" s="24" t="s">
        <v>331</v>
      </c>
      <c r="S237" s="1" t="s">
        <v>332</v>
      </c>
      <c r="T237" s="1">
        <v>460.42</v>
      </c>
      <c r="U237" s="28">
        <v>430.3</v>
      </c>
    </row>
    <row r="238" spans="1:21" ht="22.5" x14ac:dyDescent="0.2">
      <c r="A238" s="1" t="s">
        <v>1317</v>
      </c>
      <c r="B238" s="1" t="s">
        <v>17</v>
      </c>
      <c r="C238" s="1" t="s">
        <v>18</v>
      </c>
      <c r="D238" s="1" t="s">
        <v>19</v>
      </c>
      <c r="E238" s="1" t="s">
        <v>863</v>
      </c>
      <c r="F238" s="2" t="s">
        <v>1318</v>
      </c>
      <c r="G238" s="2" t="s">
        <v>623</v>
      </c>
      <c r="H238" s="46" t="s">
        <v>23</v>
      </c>
      <c r="I238" s="1" t="s">
        <v>24</v>
      </c>
      <c r="J238" s="28">
        <v>488.22</v>
      </c>
      <c r="K238" s="28">
        <v>474</v>
      </c>
      <c r="L238" s="28">
        <v>14.22</v>
      </c>
      <c r="M238" s="28" t="s">
        <v>25</v>
      </c>
      <c r="N238" s="1" t="s">
        <v>26</v>
      </c>
      <c r="O238" s="5">
        <v>1</v>
      </c>
      <c r="P238" s="5">
        <v>3</v>
      </c>
      <c r="Q238" s="9">
        <v>44839</v>
      </c>
      <c r="R238" s="24" t="s">
        <v>670</v>
      </c>
      <c r="S238" s="1" t="s">
        <v>671</v>
      </c>
      <c r="T238" s="1">
        <v>488.22</v>
      </c>
      <c r="U238" s="28">
        <v>474</v>
      </c>
    </row>
    <row r="239" spans="1:21" ht="45" x14ac:dyDescent="0.2">
      <c r="A239" s="1" t="s">
        <v>1319</v>
      </c>
      <c r="B239" s="1" t="s">
        <v>17</v>
      </c>
      <c r="C239" s="1" t="s">
        <v>18</v>
      </c>
      <c r="D239" s="1" t="s">
        <v>19</v>
      </c>
      <c r="E239" s="1" t="s">
        <v>863</v>
      </c>
      <c r="F239" s="2" t="s">
        <v>712</v>
      </c>
      <c r="G239" s="2" t="s">
        <v>327</v>
      </c>
      <c r="H239" s="46" t="s">
        <v>41</v>
      </c>
      <c r="I239" s="1" t="s">
        <v>24</v>
      </c>
      <c r="J239" s="28">
        <v>331.06</v>
      </c>
      <c r="K239" s="28">
        <v>309.39999999999998</v>
      </c>
      <c r="L239" s="28">
        <v>21.66</v>
      </c>
      <c r="M239" s="28" t="s">
        <v>25</v>
      </c>
      <c r="N239" s="1" t="s">
        <v>26</v>
      </c>
      <c r="O239" s="5">
        <v>1</v>
      </c>
      <c r="P239" s="5">
        <v>1</v>
      </c>
      <c r="Q239" s="9">
        <v>44839</v>
      </c>
      <c r="R239" s="24" t="s">
        <v>328</v>
      </c>
      <c r="S239" s="1" t="s">
        <v>713</v>
      </c>
      <c r="T239" s="1">
        <v>331.06</v>
      </c>
      <c r="U239" s="28">
        <v>309.39999999999998</v>
      </c>
    </row>
    <row r="240" spans="1:21" ht="33.75" x14ac:dyDescent="0.2">
      <c r="A240" s="1" t="s">
        <v>1320</v>
      </c>
      <c r="B240" s="1" t="s">
        <v>17</v>
      </c>
      <c r="C240" s="1" t="s">
        <v>18</v>
      </c>
      <c r="D240" s="1" t="s">
        <v>19</v>
      </c>
      <c r="E240" s="1" t="s">
        <v>863</v>
      </c>
      <c r="F240" s="2" t="s">
        <v>1321</v>
      </c>
      <c r="G240" s="2" t="s">
        <v>1050</v>
      </c>
      <c r="H240" s="46" t="s">
        <v>23</v>
      </c>
      <c r="I240" s="1" t="s">
        <v>24</v>
      </c>
      <c r="J240" s="28">
        <v>7053.44</v>
      </c>
      <c r="K240" s="28">
        <v>6592</v>
      </c>
      <c r="L240" s="28">
        <v>461.44</v>
      </c>
      <c r="M240" s="28" t="s">
        <v>25</v>
      </c>
      <c r="N240" s="1" t="s">
        <v>26</v>
      </c>
      <c r="O240" s="5">
        <v>1</v>
      </c>
      <c r="P240" s="5">
        <v>1</v>
      </c>
      <c r="Q240" s="9">
        <v>44861</v>
      </c>
      <c r="R240" s="24" t="s">
        <v>1051</v>
      </c>
      <c r="S240" s="1" t="s">
        <v>1052</v>
      </c>
      <c r="T240" s="1">
        <v>7053.44</v>
      </c>
      <c r="U240" s="28">
        <v>6592</v>
      </c>
    </row>
    <row r="241" spans="1:21" ht="78.75" x14ac:dyDescent="0.2">
      <c r="A241" s="1" t="s">
        <v>1322</v>
      </c>
      <c r="B241" s="1" t="s">
        <v>17</v>
      </c>
      <c r="C241" s="1" t="s">
        <v>18</v>
      </c>
      <c r="D241" s="1" t="s">
        <v>19</v>
      </c>
      <c r="E241" s="1" t="s">
        <v>863</v>
      </c>
      <c r="F241" s="2" t="s">
        <v>1323</v>
      </c>
      <c r="G241" s="2" t="s">
        <v>313</v>
      </c>
      <c r="H241" s="46" t="s">
        <v>41</v>
      </c>
      <c r="I241" s="1" t="s">
        <v>24</v>
      </c>
      <c r="J241" s="28">
        <v>1983.78</v>
      </c>
      <c r="K241" s="28">
        <v>1854</v>
      </c>
      <c r="L241" s="28">
        <v>129.78</v>
      </c>
      <c r="M241" s="28" t="s">
        <v>314</v>
      </c>
      <c r="N241" s="1" t="s">
        <v>315</v>
      </c>
      <c r="O241" s="5">
        <v>0.1</v>
      </c>
      <c r="P241" s="5">
        <v>1</v>
      </c>
      <c r="Q241" s="9">
        <v>44880</v>
      </c>
      <c r="R241" s="24" t="s">
        <v>447</v>
      </c>
      <c r="S241" s="1">
        <v>115694943</v>
      </c>
      <c r="T241" s="1">
        <v>1983.78</v>
      </c>
      <c r="U241" s="28">
        <v>1854</v>
      </c>
    </row>
    <row r="242" spans="1:21" ht="67.5" x14ac:dyDescent="0.2">
      <c r="A242" s="1" t="s">
        <v>1324</v>
      </c>
      <c r="B242" s="1" t="s">
        <v>17</v>
      </c>
      <c r="C242" s="1" t="s">
        <v>18</v>
      </c>
      <c r="D242" s="1" t="s">
        <v>19</v>
      </c>
      <c r="E242" s="1" t="s">
        <v>863</v>
      </c>
      <c r="F242" s="2" t="s">
        <v>1325</v>
      </c>
      <c r="G242" s="2" t="s">
        <v>322</v>
      </c>
      <c r="H242" s="46" t="s">
        <v>41</v>
      </c>
      <c r="I242" s="1" t="s">
        <v>24</v>
      </c>
      <c r="J242" s="28">
        <v>149.08000000000001</v>
      </c>
      <c r="K242" s="28">
        <v>140</v>
      </c>
      <c r="L242" s="28">
        <v>9.08</v>
      </c>
      <c r="M242" s="28" t="s">
        <v>25</v>
      </c>
      <c r="N242" s="1" t="s">
        <v>26</v>
      </c>
      <c r="O242" s="5">
        <v>0.01</v>
      </c>
      <c r="P242" s="5">
        <v>4</v>
      </c>
      <c r="Q242" s="9">
        <v>44880</v>
      </c>
      <c r="R242" s="24" t="s">
        <v>1326</v>
      </c>
      <c r="S242" s="1" t="s">
        <v>1327</v>
      </c>
      <c r="T242" s="1">
        <v>149.08000000000001</v>
      </c>
      <c r="U242" s="28">
        <v>140</v>
      </c>
    </row>
    <row r="243" spans="1:21" ht="45" x14ac:dyDescent="0.2">
      <c r="A243" s="1" t="s">
        <v>1328</v>
      </c>
      <c r="B243" s="1" t="s">
        <v>17</v>
      </c>
      <c r="C243" s="1" t="s">
        <v>18</v>
      </c>
      <c r="D243" s="1" t="s">
        <v>19</v>
      </c>
      <c r="E243" s="1" t="s">
        <v>863</v>
      </c>
      <c r="F243" s="2" t="s">
        <v>1329</v>
      </c>
      <c r="G243" s="2" t="s">
        <v>1330</v>
      </c>
      <c r="H243" s="46" t="s">
        <v>23</v>
      </c>
      <c r="I243" s="1" t="s">
        <v>24</v>
      </c>
      <c r="J243" s="28">
        <v>174.88</v>
      </c>
      <c r="K243" s="28">
        <v>163.44</v>
      </c>
      <c r="L243" s="28">
        <v>11.44</v>
      </c>
      <c r="M243" s="28" t="s">
        <v>25</v>
      </c>
      <c r="N243" s="1" t="s">
        <v>26</v>
      </c>
      <c r="O243" s="5">
        <v>1</v>
      </c>
      <c r="P243" s="5">
        <v>4</v>
      </c>
      <c r="Q243" s="9">
        <v>44895</v>
      </c>
      <c r="R243" s="24" t="s">
        <v>1331</v>
      </c>
      <c r="S243" s="1" t="s">
        <v>1332</v>
      </c>
      <c r="T243" s="1">
        <v>174.88</v>
      </c>
      <c r="U243" s="28">
        <v>163.44</v>
      </c>
    </row>
    <row r="244" spans="1:21" ht="45" x14ac:dyDescent="0.2">
      <c r="A244" s="1" t="s">
        <v>1333</v>
      </c>
      <c r="B244" s="1" t="s">
        <v>17</v>
      </c>
      <c r="C244" s="1" t="s">
        <v>18</v>
      </c>
      <c r="D244" s="1" t="s">
        <v>19</v>
      </c>
      <c r="E244" s="1" t="s">
        <v>863</v>
      </c>
      <c r="F244" s="2" t="s">
        <v>1334</v>
      </c>
      <c r="G244" s="2" t="s">
        <v>339</v>
      </c>
      <c r="H244" s="46" t="s">
        <v>41</v>
      </c>
      <c r="I244" s="1" t="s">
        <v>24</v>
      </c>
      <c r="J244" s="28">
        <v>3500</v>
      </c>
      <c r="K244" s="28">
        <v>3500</v>
      </c>
      <c r="L244" s="28" t="s">
        <v>995</v>
      </c>
      <c r="M244" s="28" t="s">
        <v>25</v>
      </c>
      <c r="N244" s="1" t="s">
        <v>26</v>
      </c>
      <c r="O244" s="5">
        <v>3</v>
      </c>
      <c r="P244" s="5">
        <v>1</v>
      </c>
      <c r="Q244" s="9">
        <v>44895</v>
      </c>
      <c r="R244" s="24" t="s">
        <v>709</v>
      </c>
      <c r="S244" s="1" t="s">
        <v>710</v>
      </c>
      <c r="T244" s="1">
        <v>3500</v>
      </c>
      <c r="U244" s="28">
        <v>3500</v>
      </c>
    </row>
    <row r="245" spans="1:21" ht="22.5" x14ac:dyDescent="0.2">
      <c r="A245" s="1" t="s">
        <v>1335</v>
      </c>
      <c r="B245" s="1" t="s">
        <v>17</v>
      </c>
      <c r="C245" s="1" t="s">
        <v>18</v>
      </c>
      <c r="D245" s="1" t="s">
        <v>19</v>
      </c>
      <c r="E245" s="1" t="s">
        <v>863</v>
      </c>
      <c r="F245" s="2" t="s">
        <v>1336</v>
      </c>
      <c r="G245" s="2" t="s">
        <v>623</v>
      </c>
      <c r="H245" s="46" t="s">
        <v>23</v>
      </c>
      <c r="I245" s="1" t="s">
        <v>24</v>
      </c>
      <c r="J245" s="28">
        <v>1163.9000000000001</v>
      </c>
      <c r="K245" s="28">
        <v>1130</v>
      </c>
      <c r="L245" s="28">
        <v>33.9</v>
      </c>
      <c r="M245" s="28" t="s">
        <v>25</v>
      </c>
      <c r="N245" s="1" t="s">
        <v>26</v>
      </c>
      <c r="O245" s="5">
        <v>1</v>
      </c>
      <c r="P245" s="5">
        <v>1</v>
      </c>
      <c r="Q245" s="9">
        <v>44895</v>
      </c>
      <c r="R245" s="24" t="s">
        <v>624</v>
      </c>
      <c r="S245" s="1" t="s">
        <v>625</v>
      </c>
      <c r="T245" s="1">
        <v>1163.9000000000001</v>
      </c>
      <c r="U245" s="28">
        <v>1130</v>
      </c>
    </row>
    <row r="246" spans="1:21" ht="22.5" x14ac:dyDescent="0.2">
      <c r="A246" s="1" t="s">
        <v>1337</v>
      </c>
      <c r="B246" s="1" t="s">
        <v>17</v>
      </c>
      <c r="C246" s="1" t="s">
        <v>18</v>
      </c>
      <c r="D246" s="1" t="s">
        <v>19</v>
      </c>
      <c r="E246" s="1" t="s">
        <v>863</v>
      </c>
      <c r="F246" s="2" t="s">
        <v>1338</v>
      </c>
      <c r="G246" s="2" t="s">
        <v>474</v>
      </c>
      <c r="H246" s="46" t="s">
        <v>23</v>
      </c>
      <c r="I246" s="1" t="s">
        <v>24</v>
      </c>
      <c r="J246" s="28">
        <v>54.38</v>
      </c>
      <c r="K246" s="28">
        <v>52.8</v>
      </c>
      <c r="L246" s="28">
        <v>1.58</v>
      </c>
      <c r="M246" s="28" t="s">
        <v>25</v>
      </c>
      <c r="N246" s="1" t="s">
        <v>26</v>
      </c>
      <c r="O246" s="5">
        <v>1</v>
      </c>
      <c r="P246" s="5">
        <v>4</v>
      </c>
      <c r="Q246" s="9">
        <v>44895</v>
      </c>
      <c r="R246" s="24" t="s">
        <v>641</v>
      </c>
      <c r="S246" s="1" t="s">
        <v>642</v>
      </c>
      <c r="T246" s="1">
        <v>54.38</v>
      </c>
      <c r="U246" s="28">
        <v>52.8</v>
      </c>
    </row>
    <row r="247" spans="1:21" ht="22.5" x14ac:dyDescent="0.2">
      <c r="A247" s="1" t="s">
        <v>1339</v>
      </c>
      <c r="B247" s="1" t="s">
        <v>17</v>
      </c>
      <c r="C247" s="1" t="s">
        <v>18</v>
      </c>
      <c r="D247" s="1" t="s">
        <v>19</v>
      </c>
      <c r="E247" s="1" t="s">
        <v>863</v>
      </c>
      <c r="F247" s="2" t="s">
        <v>1340</v>
      </c>
      <c r="G247" s="2" t="s">
        <v>1341</v>
      </c>
      <c r="H247" s="46" t="s">
        <v>23</v>
      </c>
      <c r="I247" s="1" t="s">
        <v>24</v>
      </c>
      <c r="J247" s="28">
        <v>167.38</v>
      </c>
      <c r="K247" s="28">
        <v>162.5</v>
      </c>
      <c r="L247" s="28">
        <v>4.88</v>
      </c>
      <c r="M247" s="28" t="s">
        <v>25</v>
      </c>
      <c r="N247" s="1" t="s">
        <v>26</v>
      </c>
      <c r="O247" s="5">
        <v>1</v>
      </c>
      <c r="P247" s="5">
        <v>3</v>
      </c>
      <c r="Q247" s="9">
        <v>44895</v>
      </c>
      <c r="R247" s="24" t="s">
        <v>641</v>
      </c>
      <c r="S247" s="1" t="s">
        <v>642</v>
      </c>
      <c r="T247" s="1">
        <v>167.38</v>
      </c>
      <c r="U247" s="28">
        <v>162.5</v>
      </c>
    </row>
    <row r="248" spans="1:21" ht="67.5" x14ac:dyDescent="0.2">
      <c r="A248" s="1" t="s">
        <v>1342</v>
      </c>
      <c r="B248" s="1" t="s">
        <v>17</v>
      </c>
      <c r="C248" s="1" t="s">
        <v>18</v>
      </c>
      <c r="D248" s="1" t="s">
        <v>19</v>
      </c>
      <c r="E248" s="1" t="s">
        <v>863</v>
      </c>
      <c r="F248" s="2" t="s">
        <v>1343</v>
      </c>
      <c r="G248" s="2" t="s">
        <v>313</v>
      </c>
      <c r="H248" s="46" t="s">
        <v>41</v>
      </c>
      <c r="I248" s="1" t="s">
        <v>24</v>
      </c>
      <c r="J248" s="28">
        <v>3242.8</v>
      </c>
      <c r="K248" s="28">
        <v>2680</v>
      </c>
      <c r="L248" s="28">
        <v>562.79999999999995</v>
      </c>
      <c r="M248" s="28" t="s">
        <v>1344</v>
      </c>
      <c r="N248" s="1" t="s">
        <v>1345</v>
      </c>
      <c r="O248" s="5">
        <v>0.01</v>
      </c>
      <c r="P248" s="5">
        <v>1</v>
      </c>
      <c r="Q248" s="9">
        <v>44911</v>
      </c>
      <c r="R248" s="24" t="s">
        <v>1346</v>
      </c>
      <c r="S248" s="1" t="s">
        <v>1347</v>
      </c>
      <c r="T248" s="1">
        <v>3242.8</v>
      </c>
      <c r="U248" s="28">
        <v>2680</v>
      </c>
    </row>
    <row r="249" spans="1:21" ht="33.75" x14ac:dyDescent="0.2">
      <c r="A249" s="1" t="s">
        <v>1348</v>
      </c>
      <c r="B249" s="1" t="s">
        <v>17</v>
      </c>
      <c r="C249" s="1" t="s">
        <v>18</v>
      </c>
      <c r="D249" s="1" t="s">
        <v>19</v>
      </c>
      <c r="E249" s="1" t="s">
        <v>863</v>
      </c>
      <c r="F249" s="2" t="s">
        <v>1349</v>
      </c>
      <c r="G249" s="2" t="s">
        <v>1050</v>
      </c>
      <c r="H249" s="46" t="s">
        <v>23</v>
      </c>
      <c r="I249" s="1" t="s">
        <v>24</v>
      </c>
      <c r="J249" s="28">
        <v>342.37</v>
      </c>
      <c r="K249" s="28">
        <v>332.4</v>
      </c>
      <c r="L249" s="28">
        <v>9.9700000000000006</v>
      </c>
      <c r="M249" s="28" t="s">
        <v>25</v>
      </c>
      <c r="N249" s="1" t="s">
        <v>26</v>
      </c>
      <c r="O249" s="5">
        <v>1</v>
      </c>
      <c r="P249" s="5">
        <v>3</v>
      </c>
      <c r="Q249" s="9">
        <v>44911</v>
      </c>
      <c r="R249" s="24" t="s">
        <v>670</v>
      </c>
      <c r="S249" s="1" t="s">
        <v>671</v>
      </c>
      <c r="T249" s="1">
        <v>342.37</v>
      </c>
      <c r="U249" s="28">
        <v>332.4</v>
      </c>
    </row>
    <row r="250" spans="1:21" ht="56.25" x14ac:dyDescent="0.2">
      <c r="A250" s="1" t="s">
        <v>431</v>
      </c>
      <c r="B250" s="1" t="s">
        <v>17</v>
      </c>
      <c r="C250" s="1" t="s">
        <v>18</v>
      </c>
      <c r="D250" s="1" t="s">
        <v>19</v>
      </c>
      <c r="E250" s="1" t="s">
        <v>20</v>
      </c>
      <c r="F250" s="2" t="s">
        <v>432</v>
      </c>
      <c r="G250" s="2" t="s">
        <v>475</v>
      </c>
      <c r="H250" s="1" t="s">
        <v>41</v>
      </c>
      <c r="I250" s="1" t="s">
        <v>24</v>
      </c>
      <c r="J250" s="28">
        <v>189</v>
      </c>
      <c r="K250" s="28">
        <v>189</v>
      </c>
      <c r="L250" s="28">
        <f t="shared" ref="L250:L270" si="7">+J250-K250</f>
        <v>0</v>
      </c>
      <c r="M250" s="10" t="s">
        <v>490</v>
      </c>
      <c r="N250" s="10" t="s">
        <v>491</v>
      </c>
      <c r="O250" s="5">
        <v>12</v>
      </c>
      <c r="P250" s="1">
        <v>1</v>
      </c>
      <c r="Q250" s="9">
        <v>44564</v>
      </c>
      <c r="R250" s="12" t="s">
        <v>476</v>
      </c>
      <c r="S250" s="1">
        <v>0</v>
      </c>
      <c r="T250" s="4">
        <v>189</v>
      </c>
      <c r="U250" s="4">
        <v>189</v>
      </c>
    </row>
    <row r="251" spans="1:21" ht="33.75" x14ac:dyDescent="0.2">
      <c r="A251" s="1" t="s">
        <v>433</v>
      </c>
      <c r="B251" s="1" t="s">
        <v>17</v>
      </c>
      <c r="C251" s="1" t="s">
        <v>18</v>
      </c>
      <c r="D251" s="1" t="s">
        <v>19</v>
      </c>
      <c r="E251" s="1" t="s">
        <v>20</v>
      </c>
      <c r="F251" s="2" t="s">
        <v>434</v>
      </c>
      <c r="G251" s="2" t="s">
        <v>477</v>
      </c>
      <c r="H251" s="1" t="s">
        <v>41</v>
      </c>
      <c r="I251" s="1" t="s">
        <v>24</v>
      </c>
      <c r="J251" s="28">
        <v>584.76</v>
      </c>
      <c r="K251" s="28">
        <v>546.5</v>
      </c>
      <c r="L251" s="28">
        <f t="shared" si="7"/>
        <v>38.259999999999991</v>
      </c>
      <c r="M251" s="1" t="s">
        <v>25</v>
      </c>
      <c r="N251" s="1" t="s">
        <v>26</v>
      </c>
      <c r="O251" s="5">
        <v>0.01</v>
      </c>
      <c r="P251" s="1">
        <v>1</v>
      </c>
      <c r="Q251" s="9">
        <v>44564</v>
      </c>
      <c r="R251" s="12" t="s">
        <v>478</v>
      </c>
      <c r="S251" s="1" t="s">
        <v>435</v>
      </c>
      <c r="T251" s="4">
        <v>584.76</v>
      </c>
      <c r="U251" s="4">
        <v>546.5</v>
      </c>
    </row>
    <row r="252" spans="1:21" ht="33.75" x14ac:dyDescent="0.2">
      <c r="A252" s="1" t="s">
        <v>342</v>
      </c>
      <c r="B252" s="1" t="s">
        <v>17</v>
      </c>
      <c r="C252" s="1" t="s">
        <v>18</v>
      </c>
      <c r="D252" s="1" t="s">
        <v>19</v>
      </c>
      <c r="E252" s="1" t="s">
        <v>20</v>
      </c>
      <c r="F252" s="2" t="s">
        <v>343</v>
      </c>
      <c r="G252" s="2" t="s">
        <v>98</v>
      </c>
      <c r="H252" s="3" t="s">
        <v>23</v>
      </c>
      <c r="I252" s="1" t="s">
        <v>24</v>
      </c>
      <c r="J252" s="28">
        <v>1122.32</v>
      </c>
      <c r="K252" s="28">
        <v>1048.9000000000001</v>
      </c>
      <c r="L252" s="28">
        <f t="shared" si="7"/>
        <v>73.419999999999845</v>
      </c>
      <c r="M252" s="1" t="s">
        <v>25</v>
      </c>
      <c r="N252" s="1" t="s">
        <v>26</v>
      </c>
      <c r="O252" s="5">
        <v>0.01</v>
      </c>
      <c r="P252" s="1">
        <v>3</v>
      </c>
      <c r="Q252" s="6">
        <v>44572</v>
      </c>
      <c r="R252" s="7" t="s">
        <v>344</v>
      </c>
      <c r="S252" s="7" t="s">
        <v>107</v>
      </c>
      <c r="T252" s="4">
        <v>1122.32</v>
      </c>
      <c r="U252" s="4">
        <v>1048.9000000000001</v>
      </c>
    </row>
    <row r="253" spans="1:21" ht="45" x14ac:dyDescent="0.2">
      <c r="A253" s="1" t="s">
        <v>345</v>
      </c>
      <c r="B253" s="1" t="s">
        <v>17</v>
      </c>
      <c r="C253" s="1" t="s">
        <v>18</v>
      </c>
      <c r="D253" s="1" t="s">
        <v>19</v>
      </c>
      <c r="E253" s="1" t="s">
        <v>20</v>
      </c>
      <c r="F253" s="2" t="s">
        <v>346</v>
      </c>
      <c r="G253" s="2" t="s">
        <v>347</v>
      </c>
      <c r="H253" s="3" t="s">
        <v>41</v>
      </c>
      <c r="I253" s="1" t="s">
        <v>24</v>
      </c>
      <c r="J253" s="28">
        <v>4084</v>
      </c>
      <c r="K253" s="28">
        <v>4084</v>
      </c>
      <c r="L253" s="28">
        <f t="shared" si="7"/>
        <v>0</v>
      </c>
      <c r="M253" s="1" t="s">
        <v>25</v>
      </c>
      <c r="N253" s="1" t="s">
        <v>26</v>
      </c>
      <c r="O253" s="5">
        <v>12</v>
      </c>
      <c r="P253" s="1">
        <v>0</v>
      </c>
      <c r="Q253" s="9">
        <v>44572</v>
      </c>
      <c r="R253" s="7" t="s">
        <v>348</v>
      </c>
      <c r="S253" s="7" t="s">
        <v>349</v>
      </c>
      <c r="T253" s="4">
        <v>4084</v>
      </c>
      <c r="U253" s="4">
        <v>4084</v>
      </c>
    </row>
    <row r="254" spans="1:21" ht="67.5" x14ac:dyDescent="0.2">
      <c r="A254" s="1" t="s">
        <v>350</v>
      </c>
      <c r="B254" s="1" t="s">
        <v>17</v>
      </c>
      <c r="C254" s="1" t="s">
        <v>18</v>
      </c>
      <c r="D254" s="1" t="s">
        <v>19</v>
      </c>
      <c r="E254" s="1" t="s">
        <v>20</v>
      </c>
      <c r="F254" s="2" t="s">
        <v>351</v>
      </c>
      <c r="G254" s="2" t="s">
        <v>1675</v>
      </c>
      <c r="H254" s="3" t="s">
        <v>41</v>
      </c>
      <c r="I254" s="1" t="s">
        <v>24</v>
      </c>
      <c r="J254" s="28">
        <v>99</v>
      </c>
      <c r="K254" s="28">
        <v>99</v>
      </c>
      <c r="L254" s="28">
        <f t="shared" si="7"/>
        <v>0</v>
      </c>
      <c r="M254" s="1" t="s">
        <v>25</v>
      </c>
      <c r="N254" s="1" t="s">
        <v>26</v>
      </c>
      <c r="O254" s="5">
        <v>12</v>
      </c>
      <c r="P254" s="1">
        <v>0</v>
      </c>
      <c r="Q254" s="9">
        <v>44582</v>
      </c>
      <c r="R254" s="1" t="s">
        <v>352</v>
      </c>
      <c r="S254" s="15" t="s">
        <v>353</v>
      </c>
      <c r="T254" s="4">
        <v>99</v>
      </c>
      <c r="U254" s="4">
        <v>99</v>
      </c>
    </row>
    <row r="255" spans="1:21" ht="33.75" x14ac:dyDescent="0.2">
      <c r="A255" s="1" t="s">
        <v>354</v>
      </c>
      <c r="B255" s="1" t="s">
        <v>17</v>
      </c>
      <c r="C255" s="1" t="s">
        <v>18</v>
      </c>
      <c r="D255" s="1" t="s">
        <v>19</v>
      </c>
      <c r="E255" s="1" t="s">
        <v>20</v>
      </c>
      <c r="F255" s="2" t="s">
        <v>355</v>
      </c>
      <c r="G255" s="2" t="s">
        <v>356</v>
      </c>
      <c r="H255" s="3" t="s">
        <v>41</v>
      </c>
      <c r="I255" s="1" t="s">
        <v>24</v>
      </c>
      <c r="J255" s="28">
        <v>374.45</v>
      </c>
      <c r="K255" s="28">
        <v>349.95</v>
      </c>
      <c r="L255" s="28">
        <f t="shared" si="7"/>
        <v>24.5</v>
      </c>
      <c r="M255" s="1" t="s">
        <v>25</v>
      </c>
      <c r="N255" s="1" t="s">
        <v>26</v>
      </c>
      <c r="O255" s="5">
        <v>5</v>
      </c>
      <c r="P255" s="1">
        <v>0</v>
      </c>
      <c r="Q255" s="9">
        <v>44602</v>
      </c>
      <c r="R255" s="1" t="s">
        <v>357</v>
      </c>
      <c r="S255" s="1" t="s">
        <v>358</v>
      </c>
      <c r="T255" s="4">
        <v>374.45</v>
      </c>
      <c r="U255" s="4">
        <v>349.95</v>
      </c>
    </row>
    <row r="256" spans="1:21" ht="33.75" x14ac:dyDescent="0.2">
      <c r="A256" s="1" t="s">
        <v>359</v>
      </c>
      <c r="B256" s="1" t="s">
        <v>17</v>
      </c>
      <c r="C256" s="1" t="s">
        <v>18</v>
      </c>
      <c r="D256" s="1" t="s">
        <v>19</v>
      </c>
      <c r="E256" s="1" t="s">
        <v>20</v>
      </c>
      <c r="F256" s="2" t="s">
        <v>360</v>
      </c>
      <c r="G256" s="2" t="s">
        <v>98</v>
      </c>
      <c r="H256" s="3" t="s">
        <v>23</v>
      </c>
      <c r="I256" s="1" t="s">
        <v>24</v>
      </c>
      <c r="J256" s="28">
        <v>469.94</v>
      </c>
      <c r="K256" s="28">
        <v>439.2</v>
      </c>
      <c r="L256" s="28">
        <f t="shared" si="7"/>
        <v>30.740000000000009</v>
      </c>
      <c r="M256" s="1" t="s">
        <v>25</v>
      </c>
      <c r="N256" s="1" t="s">
        <v>26</v>
      </c>
      <c r="O256" s="5">
        <v>0.01</v>
      </c>
      <c r="P256" s="1">
        <v>3</v>
      </c>
      <c r="Q256" s="9">
        <v>44616</v>
      </c>
      <c r="R256" s="1" t="s">
        <v>361</v>
      </c>
      <c r="S256" s="1" t="s">
        <v>362</v>
      </c>
      <c r="T256" s="4">
        <v>469.94</v>
      </c>
      <c r="U256" s="4">
        <v>439.2</v>
      </c>
    </row>
    <row r="257" spans="1:21" ht="33.75" x14ac:dyDescent="0.2">
      <c r="A257" s="1" t="s">
        <v>363</v>
      </c>
      <c r="B257" s="1" t="s">
        <v>17</v>
      </c>
      <c r="C257" s="1" t="s">
        <v>18</v>
      </c>
      <c r="D257" s="1" t="s">
        <v>19</v>
      </c>
      <c r="E257" s="1" t="s">
        <v>20</v>
      </c>
      <c r="F257" s="2" t="s">
        <v>364</v>
      </c>
      <c r="G257" s="2" t="s">
        <v>365</v>
      </c>
      <c r="H257" s="3" t="s">
        <v>23</v>
      </c>
      <c r="I257" s="1" t="s">
        <v>24</v>
      </c>
      <c r="J257" s="28">
        <v>5580.05</v>
      </c>
      <c r="K257" s="28">
        <v>5215</v>
      </c>
      <c r="L257" s="28">
        <f t="shared" si="7"/>
        <v>365.05000000000018</v>
      </c>
      <c r="M257" s="1" t="s">
        <v>25</v>
      </c>
      <c r="N257" s="1" t="s">
        <v>26</v>
      </c>
      <c r="O257" s="5">
        <v>0.01</v>
      </c>
      <c r="P257" s="1">
        <v>3</v>
      </c>
      <c r="Q257" s="9">
        <v>44616</v>
      </c>
      <c r="R257" s="1" t="s">
        <v>366</v>
      </c>
      <c r="S257" s="1" t="s">
        <v>367</v>
      </c>
      <c r="T257" s="4">
        <v>5580.05</v>
      </c>
      <c r="U257" s="4">
        <v>5215</v>
      </c>
    </row>
    <row r="258" spans="1:21" ht="78.75" x14ac:dyDescent="0.2">
      <c r="A258" s="1" t="s">
        <v>368</v>
      </c>
      <c r="B258" s="1" t="s">
        <v>17</v>
      </c>
      <c r="C258" s="1" t="s">
        <v>18</v>
      </c>
      <c r="D258" s="1" t="s">
        <v>19</v>
      </c>
      <c r="E258" s="1" t="s">
        <v>20</v>
      </c>
      <c r="F258" s="2" t="s">
        <v>369</v>
      </c>
      <c r="G258" s="2" t="s">
        <v>1688</v>
      </c>
      <c r="H258" s="3" t="s">
        <v>23</v>
      </c>
      <c r="I258" s="1" t="s">
        <v>24</v>
      </c>
      <c r="J258" s="28">
        <v>703.53</v>
      </c>
      <c r="K258" s="28">
        <v>657.5</v>
      </c>
      <c r="L258" s="28">
        <f t="shared" si="7"/>
        <v>46.029999999999973</v>
      </c>
      <c r="M258" s="1" t="s">
        <v>25</v>
      </c>
      <c r="N258" s="1" t="s">
        <v>26</v>
      </c>
      <c r="O258" s="5">
        <v>0.25</v>
      </c>
      <c r="P258" s="1">
        <v>3</v>
      </c>
      <c r="Q258" s="9">
        <v>44638</v>
      </c>
      <c r="R258" s="1" t="s">
        <v>370</v>
      </c>
      <c r="S258" s="1" t="s">
        <v>371</v>
      </c>
      <c r="T258" s="4">
        <v>703.53</v>
      </c>
      <c r="U258" s="4">
        <v>657.5</v>
      </c>
    </row>
    <row r="259" spans="1:21" ht="45" x14ac:dyDescent="0.2">
      <c r="A259" s="1" t="s">
        <v>372</v>
      </c>
      <c r="B259" s="1" t="s">
        <v>17</v>
      </c>
      <c r="C259" s="1" t="s">
        <v>18</v>
      </c>
      <c r="D259" s="1" t="s">
        <v>19</v>
      </c>
      <c r="E259" s="1" t="s">
        <v>20</v>
      </c>
      <c r="F259" s="2" t="s">
        <v>373</v>
      </c>
      <c r="G259" s="2" t="s">
        <v>374</v>
      </c>
      <c r="H259" s="3" t="s">
        <v>23</v>
      </c>
      <c r="I259" s="1" t="s">
        <v>24</v>
      </c>
      <c r="J259" s="28">
        <v>3726.28</v>
      </c>
      <c r="K259" s="28">
        <v>3482.5</v>
      </c>
      <c r="L259" s="28">
        <f t="shared" si="7"/>
        <v>243.7800000000002</v>
      </c>
      <c r="M259" s="1" t="s">
        <v>25</v>
      </c>
      <c r="N259" s="1" t="s">
        <v>26</v>
      </c>
      <c r="O259" s="5">
        <v>0.01</v>
      </c>
      <c r="P259" s="1">
        <v>3</v>
      </c>
      <c r="Q259" s="9">
        <v>44638</v>
      </c>
      <c r="R259" s="1" t="s">
        <v>375</v>
      </c>
      <c r="S259" s="1" t="s">
        <v>376</v>
      </c>
      <c r="T259" s="4">
        <v>3726.28</v>
      </c>
      <c r="U259" s="4">
        <v>3482.5</v>
      </c>
    </row>
    <row r="260" spans="1:21" ht="56.25" x14ac:dyDescent="0.2">
      <c r="A260" s="1" t="s">
        <v>377</v>
      </c>
      <c r="B260" s="1" t="s">
        <v>17</v>
      </c>
      <c r="C260" s="1" t="s">
        <v>18</v>
      </c>
      <c r="D260" s="1" t="s">
        <v>19</v>
      </c>
      <c r="E260" s="1" t="s">
        <v>20</v>
      </c>
      <c r="F260" s="2" t="s">
        <v>378</v>
      </c>
      <c r="G260" s="2" t="s">
        <v>379</v>
      </c>
      <c r="H260" s="3" t="s">
        <v>23</v>
      </c>
      <c r="I260" s="1" t="s">
        <v>24</v>
      </c>
      <c r="J260" s="28">
        <v>7929</v>
      </c>
      <c r="K260" s="28">
        <v>7929</v>
      </c>
      <c r="L260" s="28">
        <f t="shared" si="7"/>
        <v>0</v>
      </c>
      <c r="M260" s="1" t="s">
        <v>25</v>
      </c>
      <c r="N260" s="1" t="s">
        <v>26</v>
      </c>
      <c r="O260" s="5">
        <v>1</v>
      </c>
      <c r="P260" s="1">
        <v>3</v>
      </c>
      <c r="Q260" s="9">
        <v>44648</v>
      </c>
      <c r="R260" s="1" t="s">
        <v>380</v>
      </c>
      <c r="S260" s="1" t="s">
        <v>33</v>
      </c>
      <c r="T260" s="4">
        <v>7929</v>
      </c>
      <c r="U260" s="4">
        <v>7929</v>
      </c>
    </row>
    <row r="261" spans="1:21" ht="33.75" x14ac:dyDescent="0.2">
      <c r="A261" s="1" t="s">
        <v>381</v>
      </c>
      <c r="B261" s="1" t="s">
        <v>17</v>
      </c>
      <c r="C261" s="1" t="s">
        <v>18</v>
      </c>
      <c r="D261" s="1" t="s">
        <v>19</v>
      </c>
      <c r="E261" s="1" t="s">
        <v>20</v>
      </c>
      <c r="F261" s="2" t="s">
        <v>382</v>
      </c>
      <c r="G261" s="2" t="s">
        <v>383</v>
      </c>
      <c r="H261" s="3" t="s">
        <v>41</v>
      </c>
      <c r="I261" s="1" t="s">
        <v>24</v>
      </c>
      <c r="J261" s="28">
        <v>2568</v>
      </c>
      <c r="K261" s="28">
        <v>2400</v>
      </c>
      <c r="L261" s="28">
        <f t="shared" si="7"/>
        <v>168</v>
      </c>
      <c r="M261" s="1" t="s">
        <v>25</v>
      </c>
      <c r="N261" s="1" t="s">
        <v>26</v>
      </c>
      <c r="O261" s="5">
        <v>4</v>
      </c>
      <c r="P261" s="1">
        <v>3</v>
      </c>
      <c r="Q261" s="9">
        <v>44644</v>
      </c>
      <c r="R261" s="1" t="s">
        <v>384</v>
      </c>
      <c r="S261" s="1" t="s">
        <v>385</v>
      </c>
      <c r="T261" s="4">
        <v>2568</v>
      </c>
      <c r="U261" s="4">
        <v>2400</v>
      </c>
    </row>
    <row r="262" spans="1:21" ht="33.75" x14ac:dyDescent="0.2">
      <c r="A262" s="1" t="s">
        <v>714</v>
      </c>
      <c r="B262" s="1" t="s">
        <v>17</v>
      </c>
      <c r="C262" s="1" t="s">
        <v>18</v>
      </c>
      <c r="D262" s="1" t="s">
        <v>19</v>
      </c>
      <c r="E262" s="1" t="s">
        <v>497</v>
      </c>
      <c r="F262" s="2" t="s">
        <v>715</v>
      </c>
      <c r="G262" s="2" t="s">
        <v>98</v>
      </c>
      <c r="H262" s="1" t="s">
        <v>23</v>
      </c>
      <c r="I262" s="1" t="s">
        <v>24</v>
      </c>
      <c r="J262" s="28">
        <v>413.6</v>
      </c>
      <c r="K262" s="28">
        <v>386.54</v>
      </c>
      <c r="L262" s="28">
        <f t="shared" si="7"/>
        <v>27.060000000000002</v>
      </c>
      <c r="M262" s="1" t="s">
        <v>25</v>
      </c>
      <c r="N262" s="1" t="s">
        <v>26</v>
      </c>
      <c r="O262" s="5">
        <v>0.01</v>
      </c>
      <c r="P262" s="1">
        <v>3</v>
      </c>
      <c r="Q262" s="9">
        <v>44664</v>
      </c>
      <c r="R262" s="1" t="s">
        <v>361</v>
      </c>
      <c r="S262" s="1" t="s">
        <v>362</v>
      </c>
      <c r="T262" s="28">
        <v>413.6</v>
      </c>
      <c r="U262" s="28">
        <v>386.54</v>
      </c>
    </row>
    <row r="263" spans="1:21" ht="56.25" x14ac:dyDescent="0.2">
      <c r="A263" s="1" t="s">
        <v>716</v>
      </c>
      <c r="B263" s="1" t="s">
        <v>17</v>
      </c>
      <c r="C263" s="1" t="s">
        <v>18</v>
      </c>
      <c r="D263" s="1" t="s">
        <v>19</v>
      </c>
      <c r="E263" s="1" t="s">
        <v>497</v>
      </c>
      <c r="F263" s="2" t="s">
        <v>717</v>
      </c>
      <c r="G263" s="2" t="s">
        <v>718</v>
      </c>
      <c r="H263" s="1" t="s">
        <v>41</v>
      </c>
      <c r="I263" s="1" t="s">
        <v>24</v>
      </c>
      <c r="J263" s="28">
        <v>268.58</v>
      </c>
      <c r="K263" s="28">
        <v>249.78</v>
      </c>
      <c r="L263" s="28">
        <f t="shared" si="7"/>
        <v>18.799999999999983</v>
      </c>
      <c r="M263" s="1" t="s">
        <v>25</v>
      </c>
      <c r="N263" s="1" t="s">
        <v>26</v>
      </c>
      <c r="O263" s="5">
        <v>0.01</v>
      </c>
      <c r="P263" s="1">
        <v>0</v>
      </c>
      <c r="Q263" s="9">
        <v>44664</v>
      </c>
      <c r="R263" s="1" t="s">
        <v>478</v>
      </c>
      <c r="S263" s="1" t="s">
        <v>435</v>
      </c>
      <c r="T263" s="28">
        <v>268.58</v>
      </c>
      <c r="U263" s="28">
        <v>249.78</v>
      </c>
    </row>
    <row r="264" spans="1:21" ht="33.75" x14ac:dyDescent="0.2">
      <c r="A264" s="1" t="s">
        <v>719</v>
      </c>
      <c r="B264" s="1" t="s">
        <v>17</v>
      </c>
      <c r="C264" s="1" t="s">
        <v>18</v>
      </c>
      <c r="D264" s="1" t="s">
        <v>19</v>
      </c>
      <c r="E264" s="1" t="s">
        <v>497</v>
      </c>
      <c r="F264" s="2" t="s">
        <v>720</v>
      </c>
      <c r="G264" s="2" t="s">
        <v>356</v>
      </c>
      <c r="H264" s="1" t="s">
        <v>23</v>
      </c>
      <c r="I264" s="1" t="s">
        <v>24</v>
      </c>
      <c r="J264" s="28">
        <v>239.58</v>
      </c>
      <c r="K264" s="28">
        <v>198</v>
      </c>
      <c r="L264" s="28">
        <f t="shared" si="7"/>
        <v>41.580000000000013</v>
      </c>
      <c r="M264" s="1" t="s">
        <v>177</v>
      </c>
      <c r="N264" s="1" t="s">
        <v>178</v>
      </c>
      <c r="O264" s="5">
        <v>0.01</v>
      </c>
      <c r="P264" s="1">
        <v>0</v>
      </c>
      <c r="Q264" s="9">
        <v>44680</v>
      </c>
      <c r="R264" s="1" t="s">
        <v>721</v>
      </c>
      <c r="S264" s="1">
        <v>514426411</v>
      </c>
      <c r="T264" s="28">
        <v>239.58</v>
      </c>
      <c r="U264" s="28">
        <v>198</v>
      </c>
    </row>
    <row r="265" spans="1:21" ht="45" x14ac:dyDescent="0.2">
      <c r="A265" s="1" t="s">
        <v>722</v>
      </c>
      <c r="B265" s="1" t="s">
        <v>17</v>
      </c>
      <c r="C265" s="1" t="s">
        <v>18</v>
      </c>
      <c r="D265" s="1" t="s">
        <v>19</v>
      </c>
      <c r="E265" s="1" t="s">
        <v>497</v>
      </c>
      <c r="F265" s="2" t="s">
        <v>723</v>
      </c>
      <c r="G265" s="2" t="s">
        <v>280</v>
      </c>
      <c r="H265" s="1" t="s">
        <v>23</v>
      </c>
      <c r="I265" s="1" t="s">
        <v>24</v>
      </c>
      <c r="J265" s="28">
        <v>1100</v>
      </c>
      <c r="K265" s="28">
        <v>1028.04</v>
      </c>
      <c r="L265" s="28">
        <f t="shared" si="7"/>
        <v>71.960000000000036</v>
      </c>
      <c r="M265" s="1" t="s">
        <v>25</v>
      </c>
      <c r="N265" s="1" t="s">
        <v>26</v>
      </c>
      <c r="O265" s="5">
        <v>0.01</v>
      </c>
      <c r="P265" s="1">
        <v>3</v>
      </c>
      <c r="Q265" s="9">
        <v>44701</v>
      </c>
      <c r="R265" s="1" t="s">
        <v>724</v>
      </c>
      <c r="S265" s="1" t="s">
        <v>725</v>
      </c>
      <c r="T265" s="28">
        <v>1100</v>
      </c>
      <c r="U265" s="28">
        <v>1028.04</v>
      </c>
    </row>
    <row r="266" spans="1:21" ht="56.25" x14ac:dyDescent="0.2">
      <c r="A266" s="1" t="s">
        <v>726</v>
      </c>
      <c r="B266" s="1" t="s">
        <v>17</v>
      </c>
      <c r="C266" s="1" t="s">
        <v>18</v>
      </c>
      <c r="D266" s="1" t="s">
        <v>19</v>
      </c>
      <c r="E266" s="1" t="s">
        <v>497</v>
      </c>
      <c r="F266" s="2" t="s">
        <v>727</v>
      </c>
      <c r="G266" s="2" t="s">
        <v>280</v>
      </c>
      <c r="H266" s="1" t="s">
        <v>23</v>
      </c>
      <c r="I266" s="1" t="s">
        <v>24</v>
      </c>
      <c r="J266" s="28">
        <v>99.2</v>
      </c>
      <c r="K266" s="28">
        <v>92.71</v>
      </c>
      <c r="L266" s="28">
        <f t="shared" si="7"/>
        <v>6.4900000000000091</v>
      </c>
      <c r="M266" s="1" t="s">
        <v>25</v>
      </c>
      <c r="N266" s="1" t="s">
        <v>26</v>
      </c>
      <c r="O266" s="5">
        <v>0.01</v>
      </c>
      <c r="P266" s="1">
        <v>0</v>
      </c>
      <c r="Q266" s="36">
        <v>44725</v>
      </c>
      <c r="R266" s="1" t="s">
        <v>728</v>
      </c>
      <c r="S266" s="1" t="s">
        <v>729</v>
      </c>
      <c r="T266" s="28">
        <v>99.2</v>
      </c>
      <c r="U266" s="28">
        <v>92.71</v>
      </c>
    </row>
    <row r="267" spans="1:21" ht="45" x14ac:dyDescent="0.2">
      <c r="A267" s="1" t="s">
        <v>730</v>
      </c>
      <c r="B267" s="1" t="s">
        <v>17</v>
      </c>
      <c r="C267" s="1" t="s">
        <v>18</v>
      </c>
      <c r="D267" s="1" t="s">
        <v>19</v>
      </c>
      <c r="E267" s="1" t="s">
        <v>497</v>
      </c>
      <c r="F267" s="2" t="s">
        <v>731</v>
      </c>
      <c r="G267" s="2" t="s">
        <v>356</v>
      </c>
      <c r="H267" s="1" t="s">
        <v>23</v>
      </c>
      <c r="I267" s="1" t="s">
        <v>24</v>
      </c>
      <c r="J267" s="28">
        <v>9913.5499999999993</v>
      </c>
      <c r="K267" s="28">
        <v>9265</v>
      </c>
      <c r="L267" s="28">
        <f t="shared" si="7"/>
        <v>648.54999999999927</v>
      </c>
      <c r="M267" s="1" t="s">
        <v>25</v>
      </c>
      <c r="N267" s="1" t="s">
        <v>26</v>
      </c>
      <c r="O267" s="5">
        <v>1</v>
      </c>
      <c r="P267" s="1">
        <v>1</v>
      </c>
      <c r="Q267" s="9">
        <v>44726</v>
      </c>
      <c r="R267" s="1" t="s">
        <v>732</v>
      </c>
      <c r="S267" s="1" t="s">
        <v>733</v>
      </c>
      <c r="T267" s="28">
        <v>9913.5499999999993</v>
      </c>
      <c r="U267" s="28">
        <v>9265</v>
      </c>
    </row>
    <row r="268" spans="1:21" ht="90" x14ac:dyDescent="0.2">
      <c r="A268" s="1" t="s">
        <v>734</v>
      </c>
      <c r="B268" s="1" t="s">
        <v>17</v>
      </c>
      <c r="C268" s="1" t="s">
        <v>18</v>
      </c>
      <c r="D268" s="1" t="s">
        <v>19</v>
      </c>
      <c r="E268" s="1" t="s">
        <v>497</v>
      </c>
      <c r="F268" s="2" t="s">
        <v>735</v>
      </c>
      <c r="G268" s="2" t="s">
        <v>1710</v>
      </c>
      <c r="H268" s="1" t="s">
        <v>23</v>
      </c>
      <c r="I268" s="1" t="s">
        <v>24</v>
      </c>
      <c r="J268" s="28">
        <v>1749</v>
      </c>
      <c r="K268" s="28">
        <v>1749</v>
      </c>
      <c r="L268" s="28">
        <f t="shared" si="7"/>
        <v>0</v>
      </c>
      <c r="M268" s="1" t="s">
        <v>25</v>
      </c>
      <c r="N268" s="1" t="s">
        <v>26</v>
      </c>
      <c r="O268" s="5">
        <v>0.25</v>
      </c>
      <c r="P268" s="1">
        <v>3</v>
      </c>
      <c r="Q268" s="9">
        <v>44726</v>
      </c>
      <c r="R268" s="1" t="s">
        <v>736</v>
      </c>
      <c r="S268" s="1" t="s">
        <v>438</v>
      </c>
      <c r="T268" s="28">
        <v>1749</v>
      </c>
      <c r="U268" s="28">
        <v>1749</v>
      </c>
    </row>
    <row r="269" spans="1:21" ht="90" x14ac:dyDescent="0.2">
      <c r="A269" s="1" t="s">
        <v>737</v>
      </c>
      <c r="B269" s="1" t="s">
        <v>17</v>
      </c>
      <c r="C269" s="1" t="s">
        <v>18</v>
      </c>
      <c r="D269" s="1" t="s">
        <v>19</v>
      </c>
      <c r="E269" s="1" t="s">
        <v>497</v>
      </c>
      <c r="F269" s="2" t="s">
        <v>738</v>
      </c>
      <c r="G269" s="2" t="s">
        <v>1711</v>
      </c>
      <c r="H269" s="1" t="s">
        <v>41</v>
      </c>
      <c r="I269" s="1" t="s">
        <v>24</v>
      </c>
      <c r="J269" s="28">
        <v>13310.07</v>
      </c>
      <c r="K269" s="28">
        <v>12439.32</v>
      </c>
      <c r="L269" s="28">
        <f t="shared" si="7"/>
        <v>870.75</v>
      </c>
      <c r="M269" s="1" t="s">
        <v>25</v>
      </c>
      <c r="N269" s="1" t="s">
        <v>26</v>
      </c>
      <c r="O269" s="5">
        <v>12</v>
      </c>
      <c r="P269" s="1">
        <v>0</v>
      </c>
      <c r="Q269" s="9">
        <v>44726</v>
      </c>
      <c r="R269" s="1" t="s">
        <v>739</v>
      </c>
      <c r="S269" s="1" t="s">
        <v>740</v>
      </c>
      <c r="T269" s="28">
        <v>13310.07</v>
      </c>
      <c r="U269" s="28">
        <v>12439.32</v>
      </c>
    </row>
    <row r="270" spans="1:21" ht="45" x14ac:dyDescent="0.2">
      <c r="A270" s="1" t="s">
        <v>741</v>
      </c>
      <c r="B270" s="1" t="s">
        <v>17</v>
      </c>
      <c r="C270" s="1" t="s">
        <v>18</v>
      </c>
      <c r="D270" s="1" t="s">
        <v>19</v>
      </c>
      <c r="E270" s="1" t="s">
        <v>497</v>
      </c>
      <c r="F270" s="2" t="s">
        <v>742</v>
      </c>
      <c r="G270" s="2" t="s">
        <v>743</v>
      </c>
      <c r="H270" s="1" t="s">
        <v>41</v>
      </c>
      <c r="I270" s="1" t="s">
        <v>24</v>
      </c>
      <c r="J270" s="28">
        <v>12586.8</v>
      </c>
      <c r="K270" s="28">
        <v>11763.36</v>
      </c>
      <c r="L270" s="28">
        <f t="shared" si="7"/>
        <v>823.43999999999869</v>
      </c>
      <c r="M270" s="1" t="s">
        <v>25</v>
      </c>
      <c r="N270" s="1" t="s">
        <v>26</v>
      </c>
      <c r="O270" s="5">
        <v>12</v>
      </c>
      <c r="P270" s="1">
        <v>0</v>
      </c>
      <c r="Q270" s="9">
        <v>44735</v>
      </c>
      <c r="R270" s="1" t="s">
        <v>744</v>
      </c>
      <c r="S270" s="1" t="s">
        <v>745</v>
      </c>
      <c r="T270" s="28">
        <v>12586.8</v>
      </c>
      <c r="U270" s="28">
        <v>11763.36</v>
      </c>
    </row>
    <row r="271" spans="1:21" ht="22.5" x14ac:dyDescent="0.2">
      <c r="A271" s="1" t="s">
        <v>1086</v>
      </c>
      <c r="B271" s="1" t="s">
        <v>17</v>
      </c>
      <c r="C271" s="1" t="s">
        <v>18</v>
      </c>
      <c r="D271" s="1" t="s">
        <v>19</v>
      </c>
      <c r="E271" s="1" t="s">
        <v>497</v>
      </c>
      <c r="F271" s="2" t="s">
        <v>1087</v>
      </c>
      <c r="G271" s="2" t="s">
        <v>743</v>
      </c>
      <c r="H271" s="3" t="s">
        <v>41</v>
      </c>
      <c r="I271" s="1" t="s">
        <v>24</v>
      </c>
      <c r="J271" s="28">
        <v>2791.9</v>
      </c>
      <c r="K271" s="28">
        <v>2609.25</v>
      </c>
      <c r="L271" s="39">
        <v>182.65</v>
      </c>
      <c r="M271" s="1" t="s">
        <v>25</v>
      </c>
      <c r="N271" s="1" t="s">
        <v>26</v>
      </c>
      <c r="O271" s="62">
        <v>12</v>
      </c>
      <c r="P271" s="10">
        <v>3</v>
      </c>
      <c r="Q271" s="9">
        <v>44752</v>
      </c>
      <c r="R271" s="12" t="s">
        <v>370</v>
      </c>
      <c r="S271" s="3" t="s">
        <v>371</v>
      </c>
      <c r="T271" s="28">
        <v>2791.9</v>
      </c>
      <c r="U271" s="28">
        <v>2609.25</v>
      </c>
    </row>
    <row r="272" spans="1:21" ht="135" x14ac:dyDescent="0.2">
      <c r="A272" s="1" t="s">
        <v>1088</v>
      </c>
      <c r="B272" s="1" t="s">
        <v>17</v>
      </c>
      <c r="C272" s="1" t="s">
        <v>18</v>
      </c>
      <c r="D272" s="1" t="s">
        <v>19</v>
      </c>
      <c r="E272" s="1" t="s">
        <v>497</v>
      </c>
      <c r="F272" s="2" t="s">
        <v>1089</v>
      </c>
      <c r="G272" s="2" t="s">
        <v>1732</v>
      </c>
      <c r="H272" s="3" t="s">
        <v>41</v>
      </c>
      <c r="I272" s="1" t="s">
        <v>24</v>
      </c>
      <c r="J272" s="28">
        <v>14333.72</v>
      </c>
      <c r="K272" s="28">
        <v>13396</v>
      </c>
      <c r="L272" s="39">
        <v>937.72</v>
      </c>
      <c r="M272" s="1" t="s">
        <v>25</v>
      </c>
      <c r="N272" s="1" t="s">
        <v>26</v>
      </c>
      <c r="O272" s="62">
        <v>1</v>
      </c>
      <c r="P272" s="1">
        <v>1</v>
      </c>
      <c r="Q272" s="24">
        <v>44752</v>
      </c>
      <c r="R272" s="12" t="s">
        <v>1090</v>
      </c>
      <c r="S272" s="3" t="s">
        <v>1091</v>
      </c>
      <c r="T272" s="28">
        <v>14333.72</v>
      </c>
      <c r="U272" s="28">
        <v>13396</v>
      </c>
    </row>
    <row r="273" spans="1:21" ht="90" x14ac:dyDescent="0.2">
      <c r="A273" s="1" t="s">
        <v>1092</v>
      </c>
      <c r="B273" s="1" t="s">
        <v>17</v>
      </c>
      <c r="C273" s="1" t="s">
        <v>18</v>
      </c>
      <c r="D273" s="1" t="s">
        <v>19</v>
      </c>
      <c r="E273" s="1" t="s">
        <v>497</v>
      </c>
      <c r="F273" s="2" t="s">
        <v>1093</v>
      </c>
      <c r="G273" s="2" t="s">
        <v>1733</v>
      </c>
      <c r="H273" s="3" t="s">
        <v>41</v>
      </c>
      <c r="I273" s="1" t="s">
        <v>24</v>
      </c>
      <c r="J273" s="28">
        <v>15000.87</v>
      </c>
      <c r="K273" s="28">
        <v>14100</v>
      </c>
      <c r="L273" s="39">
        <v>900.87</v>
      </c>
      <c r="M273" s="3" t="s">
        <v>25</v>
      </c>
      <c r="N273" s="3" t="s">
        <v>26</v>
      </c>
      <c r="O273" s="62">
        <v>0.01</v>
      </c>
      <c r="P273" s="1">
        <v>3</v>
      </c>
      <c r="Q273" s="24">
        <v>44833</v>
      </c>
      <c r="R273" s="12" t="s">
        <v>1094</v>
      </c>
      <c r="S273" s="3" t="s">
        <v>1095</v>
      </c>
      <c r="T273" s="28">
        <v>15000.87</v>
      </c>
      <c r="U273" s="28">
        <v>14100</v>
      </c>
    </row>
    <row r="274" spans="1:21" ht="33.75" x14ac:dyDescent="0.2">
      <c r="A274" s="1" t="s">
        <v>1096</v>
      </c>
      <c r="B274" s="1" t="s">
        <v>17</v>
      </c>
      <c r="C274" s="1" t="s">
        <v>18</v>
      </c>
      <c r="D274" s="1" t="s">
        <v>19</v>
      </c>
      <c r="E274" s="1" t="s">
        <v>497</v>
      </c>
      <c r="F274" s="2" t="s">
        <v>1097</v>
      </c>
      <c r="G274" s="2" t="s">
        <v>98</v>
      </c>
      <c r="H274" s="3" t="s">
        <v>23</v>
      </c>
      <c r="I274" s="1" t="s">
        <v>24</v>
      </c>
      <c r="J274" s="28">
        <v>469.94</v>
      </c>
      <c r="K274" s="28">
        <v>439.2</v>
      </c>
      <c r="L274" s="39">
        <v>30.74</v>
      </c>
      <c r="M274" s="3" t="s">
        <v>25</v>
      </c>
      <c r="N274" s="3" t="s">
        <v>26</v>
      </c>
      <c r="O274" s="62">
        <v>0.01</v>
      </c>
      <c r="P274" s="1">
        <v>3</v>
      </c>
      <c r="Q274" s="24">
        <v>44768</v>
      </c>
      <c r="R274" s="12" t="s">
        <v>361</v>
      </c>
      <c r="S274" s="3" t="s">
        <v>362</v>
      </c>
      <c r="T274" s="28">
        <v>469.94</v>
      </c>
      <c r="U274" s="28">
        <v>439.2</v>
      </c>
    </row>
    <row r="275" spans="1:21" ht="33.75" x14ac:dyDescent="0.2">
      <c r="A275" s="1" t="s">
        <v>1098</v>
      </c>
      <c r="B275" s="1" t="s">
        <v>17</v>
      </c>
      <c r="C275" s="1" t="s">
        <v>18</v>
      </c>
      <c r="D275" s="1" t="s">
        <v>19</v>
      </c>
      <c r="E275" s="1" t="s">
        <v>497</v>
      </c>
      <c r="F275" s="2" t="s">
        <v>1099</v>
      </c>
      <c r="G275" s="2" t="s">
        <v>356</v>
      </c>
      <c r="H275" s="3" t="s">
        <v>41</v>
      </c>
      <c r="I275" s="1" t="s">
        <v>24</v>
      </c>
      <c r="J275" s="28">
        <v>4977.6400000000003</v>
      </c>
      <c r="K275" s="28">
        <v>4652</v>
      </c>
      <c r="L275" s="39">
        <v>325.64</v>
      </c>
      <c r="M275" s="3" t="s">
        <v>25</v>
      </c>
      <c r="N275" s="3" t="s">
        <v>26</v>
      </c>
      <c r="O275" s="62">
        <v>12</v>
      </c>
      <c r="P275" s="12">
        <v>3</v>
      </c>
      <c r="Q275" s="24">
        <v>44820</v>
      </c>
      <c r="R275" s="12" t="s">
        <v>1100</v>
      </c>
      <c r="S275" s="3" t="s">
        <v>1101</v>
      </c>
      <c r="T275" s="28">
        <v>4977.6400000000003</v>
      </c>
      <c r="U275" s="28">
        <v>4652</v>
      </c>
    </row>
    <row r="276" spans="1:21" ht="33.75" x14ac:dyDescent="0.2">
      <c r="A276" s="1" t="s">
        <v>1102</v>
      </c>
      <c r="B276" s="1" t="s">
        <v>17</v>
      </c>
      <c r="C276" s="1" t="s">
        <v>18</v>
      </c>
      <c r="D276" s="1" t="s">
        <v>19</v>
      </c>
      <c r="E276" s="1" t="s">
        <v>497</v>
      </c>
      <c r="F276" s="2" t="s">
        <v>1103</v>
      </c>
      <c r="G276" s="2" t="s">
        <v>477</v>
      </c>
      <c r="H276" s="3" t="s">
        <v>41</v>
      </c>
      <c r="I276" s="1" t="s">
        <v>24</v>
      </c>
      <c r="J276" s="28">
        <v>395.8</v>
      </c>
      <c r="K276" s="28">
        <v>370</v>
      </c>
      <c r="L276" s="39">
        <v>25.8</v>
      </c>
      <c r="M276" s="3" t="s">
        <v>25</v>
      </c>
      <c r="N276" s="3" t="s">
        <v>26</v>
      </c>
      <c r="O276" s="62">
        <v>0.01</v>
      </c>
      <c r="P276" s="12">
        <v>1</v>
      </c>
      <c r="Q276" s="9">
        <v>44820</v>
      </c>
      <c r="R276" s="12" t="s">
        <v>243</v>
      </c>
      <c r="S276" s="3" t="s">
        <v>244</v>
      </c>
      <c r="T276" s="28">
        <v>395.8</v>
      </c>
      <c r="U276" s="28">
        <v>370</v>
      </c>
    </row>
    <row r="277" spans="1:21" ht="33.75" x14ac:dyDescent="0.2">
      <c r="A277" s="1" t="s">
        <v>1102</v>
      </c>
      <c r="B277" s="1" t="s">
        <v>17</v>
      </c>
      <c r="C277" s="1" t="s">
        <v>18</v>
      </c>
      <c r="D277" s="1" t="s">
        <v>19</v>
      </c>
      <c r="E277" s="1" t="s">
        <v>863</v>
      </c>
      <c r="F277" s="2" t="s">
        <v>1103</v>
      </c>
      <c r="G277" s="2" t="s">
        <v>477</v>
      </c>
      <c r="H277" s="46" t="s">
        <v>41</v>
      </c>
      <c r="I277" s="1" t="s">
        <v>24</v>
      </c>
      <c r="J277" s="28">
        <v>417.2</v>
      </c>
      <c r="K277" s="28">
        <v>389.91</v>
      </c>
      <c r="L277" s="28">
        <v>27.29</v>
      </c>
      <c r="M277" s="28" t="s">
        <v>25</v>
      </c>
      <c r="N277" s="1" t="s">
        <v>26</v>
      </c>
      <c r="O277" s="5">
        <v>0.01</v>
      </c>
      <c r="P277" s="5">
        <v>1</v>
      </c>
      <c r="Q277" s="9">
        <v>44820</v>
      </c>
      <c r="R277" s="24" t="s">
        <v>243</v>
      </c>
      <c r="S277" s="1" t="s">
        <v>244</v>
      </c>
      <c r="T277" s="1">
        <v>417.2</v>
      </c>
      <c r="U277" s="28">
        <v>389.91</v>
      </c>
    </row>
    <row r="278" spans="1:21" ht="146.25" x14ac:dyDescent="0.2">
      <c r="A278" s="1" t="s">
        <v>1104</v>
      </c>
      <c r="B278" s="1" t="s">
        <v>17</v>
      </c>
      <c r="C278" s="1" t="s">
        <v>18</v>
      </c>
      <c r="D278" s="1" t="s">
        <v>19</v>
      </c>
      <c r="E278" s="1" t="s">
        <v>497</v>
      </c>
      <c r="F278" s="2" t="s">
        <v>1105</v>
      </c>
      <c r="G278" s="2" t="s">
        <v>1734</v>
      </c>
      <c r="H278" s="1" t="s">
        <v>23</v>
      </c>
      <c r="I278" s="1" t="s">
        <v>24</v>
      </c>
      <c r="J278" s="28">
        <v>6060.7</v>
      </c>
      <c r="K278" s="28">
        <v>6060.7</v>
      </c>
      <c r="L278" s="28" t="s">
        <v>995</v>
      </c>
      <c r="M278" s="1" t="s">
        <v>25</v>
      </c>
      <c r="N278" s="1" t="s">
        <v>26</v>
      </c>
      <c r="O278" s="5">
        <v>0.01</v>
      </c>
      <c r="P278" s="1">
        <v>1</v>
      </c>
      <c r="Q278" s="9">
        <v>44820</v>
      </c>
      <c r="R278" s="1" t="s">
        <v>1057</v>
      </c>
      <c r="S278" s="1" t="s">
        <v>1058</v>
      </c>
      <c r="T278" s="28">
        <v>6060.7</v>
      </c>
      <c r="U278" s="28">
        <v>6060.7</v>
      </c>
    </row>
    <row r="279" spans="1:21" ht="33.75" x14ac:dyDescent="0.2">
      <c r="A279" s="1" t="s">
        <v>1350</v>
      </c>
      <c r="B279" s="1" t="s">
        <v>17</v>
      </c>
      <c r="C279" s="1" t="s">
        <v>18</v>
      </c>
      <c r="D279" s="1" t="s">
        <v>19</v>
      </c>
      <c r="E279" s="1" t="s">
        <v>863</v>
      </c>
      <c r="F279" s="2" t="s">
        <v>1351</v>
      </c>
      <c r="G279" s="2" t="s">
        <v>1352</v>
      </c>
      <c r="H279" s="46" t="s">
        <v>41</v>
      </c>
      <c r="I279" s="1" t="s">
        <v>24</v>
      </c>
      <c r="J279" s="28">
        <v>15.18</v>
      </c>
      <c r="K279" s="28">
        <v>15</v>
      </c>
      <c r="L279" s="28">
        <v>0.18</v>
      </c>
      <c r="M279" s="28" t="s">
        <v>1067</v>
      </c>
      <c r="N279" s="1" t="s">
        <v>491</v>
      </c>
      <c r="O279" s="5">
        <v>12</v>
      </c>
      <c r="P279" s="5"/>
      <c r="Q279" s="9">
        <v>44839</v>
      </c>
      <c r="R279" s="24" t="s">
        <v>1353</v>
      </c>
      <c r="S279" s="1" t="s">
        <v>1354</v>
      </c>
      <c r="T279" s="1">
        <v>15.18</v>
      </c>
      <c r="U279" s="28">
        <v>15</v>
      </c>
    </row>
    <row r="280" spans="1:21" ht="78.75" x14ac:dyDescent="0.2">
      <c r="A280" s="1" t="s">
        <v>1355</v>
      </c>
      <c r="B280" s="1" t="s">
        <v>17</v>
      </c>
      <c r="C280" s="1" t="s">
        <v>18</v>
      </c>
      <c r="D280" s="1" t="s">
        <v>19</v>
      </c>
      <c r="E280" s="1" t="s">
        <v>863</v>
      </c>
      <c r="F280" s="2" t="s">
        <v>1356</v>
      </c>
      <c r="G280" s="2" t="s">
        <v>1749</v>
      </c>
      <c r="H280" s="46" t="s">
        <v>23</v>
      </c>
      <c r="I280" s="1" t="s">
        <v>24</v>
      </c>
      <c r="J280" s="28">
        <v>121.66</v>
      </c>
      <c r="K280" s="28">
        <v>121.66</v>
      </c>
      <c r="L280" s="28" t="s">
        <v>995</v>
      </c>
      <c r="M280" s="28" t="s">
        <v>25</v>
      </c>
      <c r="N280" s="1" t="s">
        <v>26</v>
      </c>
      <c r="O280" s="5">
        <v>1</v>
      </c>
      <c r="P280" s="5">
        <v>2</v>
      </c>
      <c r="Q280" s="9">
        <v>44859</v>
      </c>
      <c r="R280" s="24" t="s">
        <v>1057</v>
      </c>
      <c r="S280" s="1" t="s">
        <v>1058</v>
      </c>
      <c r="T280" s="1">
        <v>121.66</v>
      </c>
      <c r="U280" s="28">
        <v>121.66</v>
      </c>
    </row>
    <row r="281" spans="1:21" ht="33.75" x14ac:dyDescent="0.2">
      <c r="A281" s="1" t="s">
        <v>1357</v>
      </c>
      <c r="B281" s="1" t="s">
        <v>17</v>
      </c>
      <c r="C281" s="1" t="s">
        <v>18</v>
      </c>
      <c r="D281" s="1" t="s">
        <v>19</v>
      </c>
      <c r="E281" s="1" t="s">
        <v>863</v>
      </c>
      <c r="F281" s="2" t="s">
        <v>1358</v>
      </c>
      <c r="G281" s="2" t="s">
        <v>1359</v>
      </c>
      <c r="H281" s="46" t="s">
        <v>41</v>
      </c>
      <c r="I281" s="1" t="s">
        <v>24</v>
      </c>
      <c r="J281" s="28">
        <v>682.87</v>
      </c>
      <c r="K281" s="28">
        <v>638.20000000000005</v>
      </c>
      <c r="L281" s="28">
        <v>44.67</v>
      </c>
      <c r="M281" s="28" t="s">
        <v>25</v>
      </c>
      <c r="N281" s="1" t="s">
        <v>26</v>
      </c>
      <c r="O281" s="5">
        <v>0.01</v>
      </c>
      <c r="P281" s="5">
        <v>3</v>
      </c>
      <c r="Q281" s="9">
        <v>44874</v>
      </c>
      <c r="R281" s="24" t="s">
        <v>1360</v>
      </c>
      <c r="S281" s="1" t="s">
        <v>1361</v>
      </c>
      <c r="T281" s="1">
        <v>682.87</v>
      </c>
      <c r="U281" s="28">
        <v>638.20000000000005</v>
      </c>
    </row>
    <row r="282" spans="1:21" ht="33.75" x14ac:dyDescent="0.2">
      <c r="A282" s="1" t="s">
        <v>1362</v>
      </c>
      <c r="B282" s="1" t="s">
        <v>17</v>
      </c>
      <c r="C282" s="1" t="s">
        <v>18</v>
      </c>
      <c r="D282" s="1" t="s">
        <v>19</v>
      </c>
      <c r="E282" s="1" t="s">
        <v>863</v>
      </c>
      <c r="F282" s="2" t="s">
        <v>1363</v>
      </c>
      <c r="G282" s="2" t="s">
        <v>718</v>
      </c>
      <c r="H282" s="46" t="s">
        <v>41</v>
      </c>
      <c r="I282" s="1" t="s">
        <v>24</v>
      </c>
      <c r="J282" s="28">
        <v>9618.4699999999993</v>
      </c>
      <c r="K282" s="28">
        <v>8989.2199999999993</v>
      </c>
      <c r="L282" s="28">
        <v>629.25</v>
      </c>
      <c r="M282" s="28" t="s">
        <v>25</v>
      </c>
      <c r="N282" s="1" t="s">
        <v>26</v>
      </c>
      <c r="O282" s="5">
        <v>0.01</v>
      </c>
      <c r="P282" s="5">
        <v>3</v>
      </c>
      <c r="Q282" s="9">
        <v>44880</v>
      </c>
      <c r="R282" s="24" t="s">
        <v>1364</v>
      </c>
      <c r="S282" s="1" t="s">
        <v>1365</v>
      </c>
      <c r="T282" s="1">
        <v>9618.4699999999993</v>
      </c>
      <c r="U282" s="28">
        <v>8989.2199999999993</v>
      </c>
    </row>
    <row r="283" spans="1:21" ht="33.75" x14ac:dyDescent="0.2">
      <c r="A283" s="1" t="s">
        <v>1366</v>
      </c>
      <c r="B283" s="1" t="s">
        <v>17</v>
      </c>
      <c r="C283" s="1" t="s">
        <v>18</v>
      </c>
      <c r="D283" s="1" t="s">
        <v>19</v>
      </c>
      <c r="E283" s="1" t="s">
        <v>863</v>
      </c>
      <c r="F283" s="2" t="s">
        <v>1367</v>
      </c>
      <c r="G283" s="2" t="s">
        <v>98</v>
      </c>
      <c r="H283" s="46" t="s">
        <v>23</v>
      </c>
      <c r="I283" s="1" t="s">
        <v>24</v>
      </c>
      <c r="J283" s="28">
        <v>4933.41</v>
      </c>
      <c r="K283" s="28">
        <v>4610.66</v>
      </c>
      <c r="L283" s="28">
        <v>322.75</v>
      </c>
      <c r="M283" s="28" t="s">
        <v>25</v>
      </c>
      <c r="N283" s="1" t="s">
        <v>26</v>
      </c>
      <c r="O283" s="5">
        <v>0.01</v>
      </c>
      <c r="P283" s="5">
        <v>3</v>
      </c>
      <c r="Q283" s="9">
        <v>44895</v>
      </c>
      <c r="R283" s="24" t="s">
        <v>344</v>
      </c>
      <c r="S283" s="1" t="s">
        <v>107</v>
      </c>
      <c r="T283" s="1">
        <v>4933.41</v>
      </c>
      <c r="U283" s="28">
        <v>4610.66</v>
      </c>
    </row>
    <row r="284" spans="1:21" ht="135" x14ac:dyDescent="0.2">
      <c r="A284" s="1" t="s">
        <v>1368</v>
      </c>
      <c r="B284" s="1" t="s">
        <v>17</v>
      </c>
      <c r="C284" s="1" t="s">
        <v>18</v>
      </c>
      <c r="D284" s="1" t="s">
        <v>19</v>
      </c>
      <c r="E284" s="1" t="s">
        <v>863</v>
      </c>
      <c r="F284" s="2" t="s">
        <v>1369</v>
      </c>
      <c r="G284" s="2" t="s">
        <v>1750</v>
      </c>
      <c r="H284" s="46" t="s">
        <v>23</v>
      </c>
      <c r="I284" s="1" t="s">
        <v>24</v>
      </c>
      <c r="J284" s="28">
        <v>2876.81</v>
      </c>
      <c r="K284" s="28">
        <v>2819.3</v>
      </c>
      <c r="L284" s="28">
        <v>57.51</v>
      </c>
      <c r="M284" s="28" t="s">
        <v>25</v>
      </c>
      <c r="N284" s="1" t="s">
        <v>26</v>
      </c>
      <c r="O284" s="5">
        <v>1</v>
      </c>
      <c r="P284" s="5">
        <v>3</v>
      </c>
      <c r="Q284" s="9">
        <v>44888</v>
      </c>
      <c r="R284" s="24" t="s">
        <v>736</v>
      </c>
      <c r="S284" s="1" t="s">
        <v>438</v>
      </c>
      <c r="T284" s="1">
        <v>2876.81</v>
      </c>
      <c r="U284" s="28">
        <v>2819.3</v>
      </c>
    </row>
    <row r="285" spans="1:21" ht="33.75" x14ac:dyDescent="0.2">
      <c r="A285" s="1" t="s">
        <v>1370</v>
      </c>
      <c r="B285" s="1" t="s">
        <v>17</v>
      </c>
      <c r="C285" s="1" t="s">
        <v>18</v>
      </c>
      <c r="D285" s="1" t="s">
        <v>19</v>
      </c>
      <c r="E285" s="1" t="s">
        <v>863</v>
      </c>
      <c r="F285" s="2" t="s">
        <v>1371</v>
      </c>
      <c r="G285" s="2" t="s">
        <v>1372</v>
      </c>
      <c r="H285" s="46" t="s">
        <v>23</v>
      </c>
      <c r="I285" s="1" t="s">
        <v>24</v>
      </c>
      <c r="J285" s="28">
        <v>13229.48</v>
      </c>
      <c r="K285" s="28">
        <v>12364</v>
      </c>
      <c r="L285" s="28">
        <v>865.48</v>
      </c>
      <c r="M285" s="28" t="s">
        <v>25</v>
      </c>
      <c r="N285" s="1" t="s">
        <v>26</v>
      </c>
      <c r="O285" s="5">
        <v>0.01</v>
      </c>
      <c r="P285" s="5">
        <v>3</v>
      </c>
      <c r="Q285" s="9">
        <v>44888</v>
      </c>
      <c r="R285" s="24" t="s">
        <v>1373</v>
      </c>
      <c r="S285" s="1" t="s">
        <v>1374</v>
      </c>
      <c r="T285" s="1">
        <v>13229.48</v>
      </c>
      <c r="U285" s="28">
        <v>12364</v>
      </c>
    </row>
    <row r="286" spans="1:21" ht="22.5" x14ac:dyDescent="0.2">
      <c r="A286" s="1" t="s">
        <v>1375</v>
      </c>
      <c r="B286" s="1" t="s">
        <v>17</v>
      </c>
      <c r="C286" s="1" t="s">
        <v>18</v>
      </c>
      <c r="D286" s="1" t="s">
        <v>19</v>
      </c>
      <c r="E286" s="1" t="s">
        <v>863</v>
      </c>
      <c r="F286" s="2" t="s">
        <v>1376</v>
      </c>
      <c r="G286" s="2" t="s">
        <v>1377</v>
      </c>
      <c r="H286" s="46" t="s">
        <v>23</v>
      </c>
      <c r="I286" s="1" t="s">
        <v>24</v>
      </c>
      <c r="J286" s="28">
        <v>5491.8</v>
      </c>
      <c r="K286" s="28">
        <v>5491.8</v>
      </c>
      <c r="L286" s="28" t="s">
        <v>995</v>
      </c>
      <c r="M286" s="28" t="s">
        <v>1378</v>
      </c>
      <c r="N286" s="1" t="s">
        <v>1379</v>
      </c>
      <c r="O286" s="5">
        <v>0.01</v>
      </c>
      <c r="P286" s="5">
        <v>1</v>
      </c>
      <c r="Q286" s="9">
        <v>44895</v>
      </c>
      <c r="R286" s="24" t="s">
        <v>1380</v>
      </c>
      <c r="S286" s="1">
        <v>508308079</v>
      </c>
      <c r="T286" s="1">
        <v>5491.8</v>
      </c>
      <c r="U286" s="28">
        <v>5491.8</v>
      </c>
    </row>
    <row r="287" spans="1:21" ht="45" x14ac:dyDescent="0.2">
      <c r="A287" s="1" t="s">
        <v>1381</v>
      </c>
      <c r="B287" s="1" t="s">
        <v>17</v>
      </c>
      <c r="C287" s="1" t="s">
        <v>18</v>
      </c>
      <c r="D287" s="1" t="s">
        <v>19</v>
      </c>
      <c r="E287" s="1" t="s">
        <v>863</v>
      </c>
      <c r="F287" s="2" t="s">
        <v>1382</v>
      </c>
      <c r="G287" s="2" t="s">
        <v>280</v>
      </c>
      <c r="H287" s="46" t="s">
        <v>23</v>
      </c>
      <c r="I287" s="1" t="s">
        <v>24</v>
      </c>
      <c r="J287" s="28">
        <v>198.4</v>
      </c>
      <c r="K287" s="28">
        <v>185.42</v>
      </c>
      <c r="L287" s="28">
        <v>12.98</v>
      </c>
      <c r="M287" s="28" t="s">
        <v>25</v>
      </c>
      <c r="N287" s="1" t="s">
        <v>26</v>
      </c>
      <c r="O287" s="5">
        <v>0.01</v>
      </c>
      <c r="P287" s="5">
        <v>1</v>
      </c>
      <c r="Q287" s="9">
        <v>44895</v>
      </c>
      <c r="R287" s="24" t="s">
        <v>1383</v>
      </c>
      <c r="S287" s="1" t="s">
        <v>729</v>
      </c>
      <c r="T287" s="1">
        <v>198.4</v>
      </c>
      <c r="U287" s="28">
        <v>185.42</v>
      </c>
    </row>
    <row r="288" spans="1:21" ht="33.75" x14ac:dyDescent="0.2">
      <c r="A288" s="1" t="s">
        <v>1384</v>
      </c>
      <c r="B288" s="1" t="s">
        <v>17</v>
      </c>
      <c r="C288" s="1" t="s">
        <v>18</v>
      </c>
      <c r="D288" s="1" t="s">
        <v>19</v>
      </c>
      <c r="E288" s="1" t="s">
        <v>863</v>
      </c>
      <c r="F288" s="2" t="s">
        <v>1385</v>
      </c>
      <c r="G288" s="2" t="s">
        <v>1386</v>
      </c>
      <c r="H288" s="46" t="s">
        <v>23</v>
      </c>
      <c r="I288" s="1" t="s">
        <v>24</v>
      </c>
      <c r="J288" s="28">
        <v>66.77</v>
      </c>
      <c r="K288" s="28">
        <v>66.77</v>
      </c>
      <c r="L288" s="28" t="s">
        <v>995</v>
      </c>
      <c r="M288" s="28" t="s">
        <v>25</v>
      </c>
      <c r="N288" s="1" t="s">
        <v>26</v>
      </c>
      <c r="O288" s="5">
        <v>12</v>
      </c>
      <c r="P288" s="5">
        <v>1</v>
      </c>
      <c r="Q288" s="9">
        <v>44893</v>
      </c>
      <c r="R288" s="24" t="s">
        <v>1387</v>
      </c>
      <c r="S288" s="1" t="s">
        <v>1388</v>
      </c>
      <c r="T288" s="1">
        <v>66.77</v>
      </c>
      <c r="U288" s="28">
        <v>66.77</v>
      </c>
    </row>
    <row r="289" spans="1:21" ht="33.75" x14ac:dyDescent="0.2">
      <c r="A289" s="1" t="s">
        <v>1389</v>
      </c>
      <c r="B289" s="1" t="s">
        <v>17</v>
      </c>
      <c r="C289" s="1" t="s">
        <v>18</v>
      </c>
      <c r="D289" s="1" t="s">
        <v>19</v>
      </c>
      <c r="E289" s="1" t="s">
        <v>863</v>
      </c>
      <c r="F289" s="2" t="s">
        <v>1390</v>
      </c>
      <c r="G289" s="2" t="s">
        <v>1391</v>
      </c>
      <c r="H289" s="46" t="s">
        <v>41</v>
      </c>
      <c r="I289" s="1" t="s">
        <v>24</v>
      </c>
      <c r="J289" s="28">
        <v>171.2</v>
      </c>
      <c r="K289" s="28">
        <v>160</v>
      </c>
      <c r="L289" s="28">
        <v>11.2</v>
      </c>
      <c r="M289" s="28" t="s">
        <v>25</v>
      </c>
      <c r="N289" s="1" t="s">
        <v>26</v>
      </c>
      <c r="O289" s="5">
        <v>0.01</v>
      </c>
      <c r="P289" s="5"/>
      <c r="Q289" s="9">
        <v>44895</v>
      </c>
      <c r="R289" s="24" t="s">
        <v>1392</v>
      </c>
      <c r="S289" s="1" t="s">
        <v>1393</v>
      </c>
      <c r="T289" s="1">
        <v>171.2</v>
      </c>
      <c r="U289" s="28">
        <v>160</v>
      </c>
    </row>
    <row r="290" spans="1:21" ht="90" x14ac:dyDescent="0.2">
      <c r="A290" s="1" t="s">
        <v>1394</v>
      </c>
      <c r="B290" s="1" t="s">
        <v>17</v>
      </c>
      <c r="C290" s="1" t="s">
        <v>18</v>
      </c>
      <c r="D290" s="1" t="s">
        <v>19</v>
      </c>
      <c r="E290" s="1" t="s">
        <v>863</v>
      </c>
      <c r="F290" s="2" t="s">
        <v>1395</v>
      </c>
      <c r="G290" s="2" t="s">
        <v>1751</v>
      </c>
      <c r="H290" s="46" t="s">
        <v>23</v>
      </c>
      <c r="I290" s="1" t="s">
        <v>24</v>
      </c>
      <c r="J290" s="28">
        <v>364.27</v>
      </c>
      <c r="K290" s="28">
        <v>343.21</v>
      </c>
      <c r="L290" s="28">
        <v>21.06</v>
      </c>
      <c r="M290" s="28" t="s">
        <v>25</v>
      </c>
      <c r="N290" s="1" t="s">
        <v>26</v>
      </c>
      <c r="O290" s="5">
        <v>1</v>
      </c>
      <c r="P290" s="5">
        <v>3</v>
      </c>
      <c r="Q290" s="9">
        <v>44895</v>
      </c>
      <c r="R290" s="24" t="s">
        <v>588</v>
      </c>
      <c r="S290" s="1" t="s">
        <v>589</v>
      </c>
      <c r="T290" s="1">
        <v>364.27</v>
      </c>
      <c r="U290" s="28">
        <v>343.21</v>
      </c>
    </row>
    <row r="291" spans="1:21" ht="33.75" x14ac:dyDescent="0.2">
      <c r="A291" s="1" t="s">
        <v>1396</v>
      </c>
      <c r="B291" s="1" t="s">
        <v>17</v>
      </c>
      <c r="C291" s="1" t="s">
        <v>18</v>
      </c>
      <c r="D291" s="1" t="s">
        <v>19</v>
      </c>
      <c r="E291" s="1" t="s">
        <v>863</v>
      </c>
      <c r="F291" s="2" t="s">
        <v>1397</v>
      </c>
      <c r="G291" s="2" t="s">
        <v>1386</v>
      </c>
      <c r="H291" s="46" t="s">
        <v>41</v>
      </c>
      <c r="I291" s="1" t="s">
        <v>24</v>
      </c>
      <c r="J291" s="28">
        <v>16.170000000000002</v>
      </c>
      <c r="K291" s="28">
        <v>16.170000000000002</v>
      </c>
      <c r="L291" s="28" t="s">
        <v>995</v>
      </c>
      <c r="M291" s="28" t="s">
        <v>1067</v>
      </c>
      <c r="N291" s="1" t="s">
        <v>491</v>
      </c>
      <c r="O291" s="5">
        <v>12</v>
      </c>
      <c r="P291" s="5">
        <v>1</v>
      </c>
      <c r="Q291" s="9">
        <v>44895</v>
      </c>
      <c r="R291" s="24" t="s">
        <v>1353</v>
      </c>
      <c r="S291" s="1" t="s">
        <v>1354</v>
      </c>
      <c r="T291" s="1">
        <v>16.170000000000002</v>
      </c>
      <c r="U291" s="28">
        <v>16.170000000000002</v>
      </c>
    </row>
    <row r="292" spans="1:21" ht="33.75" x14ac:dyDescent="0.2">
      <c r="A292" s="1" t="s">
        <v>1398</v>
      </c>
      <c r="B292" s="1" t="s">
        <v>17</v>
      </c>
      <c r="C292" s="1" t="s">
        <v>18</v>
      </c>
      <c r="D292" s="1" t="s">
        <v>19</v>
      </c>
      <c r="E292" s="1" t="s">
        <v>863</v>
      </c>
      <c r="F292" s="2" t="s">
        <v>1399</v>
      </c>
      <c r="G292" s="2" t="s">
        <v>1400</v>
      </c>
      <c r="H292" s="46" t="s">
        <v>23</v>
      </c>
      <c r="I292" s="1" t="s">
        <v>24</v>
      </c>
      <c r="J292" s="28">
        <v>7607.12</v>
      </c>
      <c r="K292" s="28">
        <v>7109.46</v>
      </c>
      <c r="L292" s="28">
        <v>497.66</v>
      </c>
      <c r="M292" s="28" t="s">
        <v>25</v>
      </c>
      <c r="N292" s="1" t="s">
        <v>26</v>
      </c>
      <c r="O292" s="5">
        <v>0.01</v>
      </c>
      <c r="P292" s="5">
        <v>3</v>
      </c>
      <c r="Q292" s="9">
        <v>44895</v>
      </c>
      <c r="R292" s="24" t="s">
        <v>1401</v>
      </c>
      <c r="S292" s="1" t="s">
        <v>208</v>
      </c>
      <c r="T292" s="1">
        <v>7607.12</v>
      </c>
      <c r="U292" s="28">
        <v>7109.46</v>
      </c>
    </row>
    <row r="293" spans="1:21" ht="22.5" x14ac:dyDescent="0.2">
      <c r="A293" s="1" t="s">
        <v>1402</v>
      </c>
      <c r="B293" s="1" t="s">
        <v>17</v>
      </c>
      <c r="C293" s="1" t="s">
        <v>18</v>
      </c>
      <c r="D293" s="1" t="s">
        <v>19</v>
      </c>
      <c r="E293" s="1" t="s">
        <v>863</v>
      </c>
      <c r="F293" s="2" t="s">
        <v>1403</v>
      </c>
      <c r="G293" s="2" t="s">
        <v>1404</v>
      </c>
      <c r="H293" s="46" t="s">
        <v>23</v>
      </c>
      <c r="I293" s="1" t="s">
        <v>24</v>
      </c>
      <c r="J293" s="28">
        <v>147.47</v>
      </c>
      <c r="K293" s="28">
        <v>137.82</v>
      </c>
      <c r="L293" s="28">
        <v>9.65</v>
      </c>
      <c r="M293" s="28" t="s">
        <v>25</v>
      </c>
      <c r="N293" s="1" t="s">
        <v>26</v>
      </c>
      <c r="O293" s="5">
        <v>1</v>
      </c>
      <c r="P293" s="5">
        <v>3</v>
      </c>
      <c r="Q293" s="9">
        <v>44896</v>
      </c>
      <c r="R293" s="24" t="s">
        <v>1405</v>
      </c>
      <c r="S293" s="1" t="s">
        <v>1406</v>
      </c>
      <c r="T293" s="1">
        <v>147.47</v>
      </c>
      <c r="U293" s="28">
        <v>137.82</v>
      </c>
    </row>
    <row r="294" spans="1:21" ht="22.5" x14ac:dyDescent="0.2">
      <c r="A294" s="1" t="s">
        <v>1407</v>
      </c>
      <c r="B294" s="1" t="s">
        <v>17</v>
      </c>
      <c r="C294" s="1" t="s">
        <v>18</v>
      </c>
      <c r="D294" s="1" t="s">
        <v>19</v>
      </c>
      <c r="E294" s="1" t="s">
        <v>863</v>
      </c>
      <c r="F294" s="2" t="s">
        <v>1408</v>
      </c>
      <c r="G294" s="2" t="s">
        <v>1409</v>
      </c>
      <c r="H294" s="46" t="s">
        <v>41</v>
      </c>
      <c r="I294" s="1" t="s">
        <v>24</v>
      </c>
      <c r="J294" s="28">
        <v>16.170000000000002</v>
      </c>
      <c r="K294" s="28">
        <v>16.170000000000002</v>
      </c>
      <c r="L294" s="28" t="s">
        <v>995</v>
      </c>
      <c r="M294" s="28" t="s">
        <v>1067</v>
      </c>
      <c r="N294" s="1" t="s">
        <v>491</v>
      </c>
      <c r="O294" s="5">
        <v>1</v>
      </c>
      <c r="P294" s="5">
        <v>1</v>
      </c>
      <c r="Q294" s="9">
        <v>44897</v>
      </c>
      <c r="R294" s="24" t="s">
        <v>1353</v>
      </c>
      <c r="S294" s="1" t="s">
        <v>1354</v>
      </c>
      <c r="T294" s="1">
        <v>16.170000000000002</v>
      </c>
      <c r="U294" s="28">
        <v>16.170000000000002</v>
      </c>
    </row>
    <row r="295" spans="1:21" ht="33.75" x14ac:dyDescent="0.2">
      <c r="A295" s="1" t="s">
        <v>1410</v>
      </c>
      <c r="B295" s="1" t="s">
        <v>17</v>
      </c>
      <c r="C295" s="1" t="s">
        <v>18</v>
      </c>
      <c r="D295" s="1" t="s">
        <v>19</v>
      </c>
      <c r="E295" s="1" t="s">
        <v>863</v>
      </c>
      <c r="F295" s="2" t="s">
        <v>1411</v>
      </c>
      <c r="G295" s="2" t="s">
        <v>1412</v>
      </c>
      <c r="H295" s="46" t="s">
        <v>23</v>
      </c>
      <c r="I295" s="1" t="s">
        <v>24</v>
      </c>
      <c r="J295" s="28">
        <v>539.28</v>
      </c>
      <c r="K295" s="28">
        <v>504</v>
      </c>
      <c r="L295" s="28">
        <v>35.28</v>
      </c>
      <c r="M295" s="28" t="s">
        <v>25</v>
      </c>
      <c r="N295" s="1" t="s">
        <v>26</v>
      </c>
      <c r="O295" s="5">
        <v>1</v>
      </c>
      <c r="P295" s="5">
        <v>5</v>
      </c>
      <c r="Q295" s="9">
        <v>44907</v>
      </c>
      <c r="R295" s="24" t="s">
        <v>1413</v>
      </c>
      <c r="S295" s="1" t="s">
        <v>1414</v>
      </c>
      <c r="T295" s="1">
        <v>539.28</v>
      </c>
      <c r="U295" s="28">
        <v>504</v>
      </c>
    </row>
    <row r="296" spans="1:21" ht="33.75" x14ac:dyDescent="0.2">
      <c r="A296" s="1" t="s">
        <v>1415</v>
      </c>
      <c r="B296" s="1" t="s">
        <v>17</v>
      </c>
      <c r="C296" s="1" t="s">
        <v>18</v>
      </c>
      <c r="D296" s="1" t="s">
        <v>19</v>
      </c>
      <c r="E296" s="1" t="s">
        <v>863</v>
      </c>
      <c r="F296" s="2" t="s">
        <v>1416</v>
      </c>
      <c r="G296" s="2" t="s">
        <v>110</v>
      </c>
      <c r="H296" s="46" t="s">
        <v>23</v>
      </c>
      <c r="I296" s="1" t="s">
        <v>24</v>
      </c>
      <c r="J296" s="28">
        <v>13054</v>
      </c>
      <c r="K296" s="28">
        <v>12200</v>
      </c>
      <c r="L296" s="28">
        <v>854</v>
      </c>
      <c r="M296" s="28" t="s">
        <v>25</v>
      </c>
      <c r="N296" s="1" t="s">
        <v>26</v>
      </c>
      <c r="O296" s="5">
        <v>0.01</v>
      </c>
      <c r="P296" s="5">
        <v>3</v>
      </c>
      <c r="Q296" s="9">
        <v>44907</v>
      </c>
      <c r="R296" s="24" t="s">
        <v>1417</v>
      </c>
      <c r="S296" s="1" t="s">
        <v>1418</v>
      </c>
      <c r="T296" s="1">
        <v>13054</v>
      </c>
      <c r="U296" s="28">
        <v>12200</v>
      </c>
    </row>
    <row r="297" spans="1:21" ht="33.75" x14ac:dyDescent="0.2">
      <c r="A297" s="1" t="s">
        <v>1419</v>
      </c>
      <c r="B297" s="1" t="s">
        <v>17</v>
      </c>
      <c r="C297" s="1" t="s">
        <v>18</v>
      </c>
      <c r="D297" s="1" t="s">
        <v>19</v>
      </c>
      <c r="E297" s="1" t="s">
        <v>863</v>
      </c>
      <c r="F297" s="2" t="s">
        <v>1420</v>
      </c>
      <c r="G297" s="2" t="s">
        <v>356</v>
      </c>
      <c r="H297" s="46" t="s">
        <v>41</v>
      </c>
      <c r="I297" s="1" t="s">
        <v>24</v>
      </c>
      <c r="J297" s="28">
        <v>6805</v>
      </c>
      <c r="K297" s="28">
        <v>6805</v>
      </c>
      <c r="L297" s="28" t="s">
        <v>995</v>
      </c>
      <c r="M297" s="28" t="s">
        <v>25</v>
      </c>
      <c r="N297" s="1" t="s">
        <v>26</v>
      </c>
      <c r="O297" s="5">
        <v>12</v>
      </c>
      <c r="P297" s="5">
        <v>1</v>
      </c>
      <c r="Q297" s="9">
        <v>44917</v>
      </c>
      <c r="R297" s="24" t="s">
        <v>1421</v>
      </c>
      <c r="S297" s="1" t="s">
        <v>349</v>
      </c>
      <c r="T297" s="1">
        <v>6805</v>
      </c>
      <c r="U297" s="28">
        <v>6805</v>
      </c>
    </row>
    <row r="298" spans="1:21" ht="56.25" x14ac:dyDescent="0.2">
      <c r="A298" s="1" t="s">
        <v>436</v>
      </c>
      <c r="B298" s="1" t="s">
        <v>17</v>
      </c>
      <c r="C298" s="1" t="s">
        <v>18</v>
      </c>
      <c r="D298" s="1" t="s">
        <v>19</v>
      </c>
      <c r="E298" s="1" t="s">
        <v>20</v>
      </c>
      <c r="F298" s="2" t="s">
        <v>437</v>
      </c>
      <c r="G298" s="2" t="s">
        <v>1692</v>
      </c>
      <c r="H298" s="1" t="s">
        <v>23</v>
      </c>
      <c r="I298" s="1" t="s">
        <v>24</v>
      </c>
      <c r="J298" s="28">
        <v>973</v>
      </c>
      <c r="K298" s="28">
        <v>926.29</v>
      </c>
      <c r="L298" s="28">
        <f t="shared" ref="L298:L305" si="8">+J298-K298</f>
        <v>46.710000000000036</v>
      </c>
      <c r="M298" s="1" t="s">
        <v>25</v>
      </c>
      <c r="N298" s="1" t="s">
        <v>26</v>
      </c>
      <c r="O298" s="5">
        <v>0.02</v>
      </c>
      <c r="P298" s="1">
        <v>2</v>
      </c>
      <c r="Q298" s="9">
        <v>44615</v>
      </c>
      <c r="R298" s="12" t="s">
        <v>479</v>
      </c>
      <c r="S298" s="1" t="s">
        <v>438</v>
      </c>
      <c r="T298" s="4">
        <v>973</v>
      </c>
      <c r="U298" s="4">
        <v>926.29</v>
      </c>
    </row>
    <row r="299" spans="1:21" ht="90" x14ac:dyDescent="0.2">
      <c r="A299" s="1" t="s">
        <v>439</v>
      </c>
      <c r="B299" s="1" t="s">
        <v>17</v>
      </c>
      <c r="C299" s="1" t="s">
        <v>18</v>
      </c>
      <c r="D299" s="1" t="s">
        <v>19</v>
      </c>
      <c r="E299" s="1" t="s">
        <v>20</v>
      </c>
      <c r="F299" s="2" t="s">
        <v>440</v>
      </c>
      <c r="G299" s="2" t="s">
        <v>1693</v>
      </c>
      <c r="H299" s="1" t="s">
        <v>23</v>
      </c>
      <c r="I299" s="1" t="s">
        <v>24</v>
      </c>
      <c r="J299" s="28">
        <v>1921.19</v>
      </c>
      <c r="K299" s="28">
        <v>1795.5</v>
      </c>
      <c r="L299" s="28">
        <f t="shared" si="8"/>
        <v>125.69000000000005</v>
      </c>
      <c r="M299" s="1" t="s">
        <v>25</v>
      </c>
      <c r="N299" s="1" t="s">
        <v>26</v>
      </c>
      <c r="O299" s="5">
        <v>0.01</v>
      </c>
      <c r="P299" s="1">
        <v>3</v>
      </c>
      <c r="Q299" s="9">
        <v>44627</v>
      </c>
      <c r="R299" s="12" t="s">
        <v>156</v>
      </c>
      <c r="S299" s="1" t="s">
        <v>157</v>
      </c>
      <c r="T299" s="4">
        <v>1921.19</v>
      </c>
      <c r="U299" s="4">
        <v>1795.5</v>
      </c>
    </row>
    <row r="300" spans="1:21" ht="67.5" x14ac:dyDescent="0.2">
      <c r="A300" s="1" t="s">
        <v>441</v>
      </c>
      <c r="B300" s="1" t="s">
        <v>17</v>
      </c>
      <c r="C300" s="1" t="s">
        <v>18</v>
      </c>
      <c r="D300" s="1" t="s">
        <v>19</v>
      </c>
      <c r="E300" s="1" t="s">
        <v>20</v>
      </c>
      <c r="F300" s="2" t="s">
        <v>442</v>
      </c>
      <c r="G300" s="2" t="s">
        <v>1694</v>
      </c>
      <c r="H300" s="1" t="s">
        <v>23</v>
      </c>
      <c r="I300" s="1" t="s">
        <v>24</v>
      </c>
      <c r="J300" s="28">
        <v>6992.66</v>
      </c>
      <c r="K300" s="28">
        <v>6535.2</v>
      </c>
      <c r="L300" s="28">
        <f t="shared" si="8"/>
        <v>457.46000000000004</v>
      </c>
      <c r="M300" s="1" t="s">
        <v>25</v>
      </c>
      <c r="N300" s="1" t="s">
        <v>26</v>
      </c>
      <c r="O300" s="5">
        <v>1</v>
      </c>
      <c r="P300" s="1">
        <v>3</v>
      </c>
      <c r="Q300" s="9">
        <v>44572</v>
      </c>
      <c r="R300" s="12" t="s">
        <v>370</v>
      </c>
      <c r="S300" s="1" t="s">
        <v>371</v>
      </c>
      <c r="T300" s="4">
        <v>6992.66</v>
      </c>
      <c r="U300" s="4">
        <v>6535.2</v>
      </c>
    </row>
    <row r="301" spans="1:21" ht="67.5" x14ac:dyDescent="0.2">
      <c r="A301" s="1" t="s">
        <v>443</v>
      </c>
      <c r="B301" s="1" t="s">
        <v>17</v>
      </c>
      <c r="C301" s="1" t="s">
        <v>18</v>
      </c>
      <c r="D301" s="1" t="s">
        <v>19</v>
      </c>
      <c r="E301" s="1" t="s">
        <v>20</v>
      </c>
      <c r="F301" s="2" t="s">
        <v>444</v>
      </c>
      <c r="G301" s="2" t="s">
        <v>480</v>
      </c>
      <c r="H301" s="1" t="s">
        <v>23</v>
      </c>
      <c r="I301" s="1" t="s">
        <v>24</v>
      </c>
      <c r="J301" s="28">
        <v>91.67</v>
      </c>
      <c r="K301" s="28">
        <v>85.95</v>
      </c>
      <c r="L301" s="28">
        <f t="shared" si="8"/>
        <v>5.7199999999999989</v>
      </c>
      <c r="M301" s="1" t="s">
        <v>481</v>
      </c>
      <c r="N301" s="10" t="s">
        <v>489</v>
      </c>
      <c r="O301" s="5">
        <v>0.75</v>
      </c>
      <c r="P301" s="1">
        <v>3</v>
      </c>
      <c r="Q301" s="9">
        <v>44564</v>
      </c>
      <c r="R301" s="12" t="s">
        <v>482</v>
      </c>
      <c r="S301" s="1">
        <v>0</v>
      </c>
      <c r="T301" s="4">
        <v>91.67</v>
      </c>
      <c r="U301" s="4">
        <v>85.95</v>
      </c>
    </row>
    <row r="302" spans="1:21" ht="123.75" x14ac:dyDescent="0.2">
      <c r="A302" s="1" t="s">
        <v>445</v>
      </c>
      <c r="B302" s="1" t="s">
        <v>17</v>
      </c>
      <c r="C302" s="1" t="s">
        <v>18</v>
      </c>
      <c r="D302" s="1" t="s">
        <v>19</v>
      </c>
      <c r="E302" s="1" t="s">
        <v>20</v>
      </c>
      <c r="F302" s="2" t="s">
        <v>446</v>
      </c>
      <c r="G302" s="2" t="s">
        <v>313</v>
      </c>
      <c r="H302" s="1" t="s">
        <v>23</v>
      </c>
      <c r="I302" s="1" t="s">
        <v>24</v>
      </c>
      <c r="J302" s="28">
        <v>1785.39</v>
      </c>
      <c r="K302" s="28">
        <v>1785.39</v>
      </c>
      <c r="L302" s="28">
        <f t="shared" si="8"/>
        <v>0</v>
      </c>
      <c r="M302" s="1" t="s">
        <v>314</v>
      </c>
      <c r="N302" s="10" t="s">
        <v>315</v>
      </c>
      <c r="O302" s="5">
        <v>1</v>
      </c>
      <c r="P302" s="1">
        <v>1</v>
      </c>
      <c r="Q302" s="9">
        <v>44564</v>
      </c>
      <c r="R302" s="12" t="s">
        <v>447</v>
      </c>
      <c r="S302" s="10">
        <v>115694943</v>
      </c>
      <c r="T302" s="4">
        <v>1785.39</v>
      </c>
      <c r="U302" s="4">
        <v>1785.39</v>
      </c>
    </row>
    <row r="303" spans="1:21" ht="56.25" x14ac:dyDescent="0.2">
      <c r="A303" s="10" t="s">
        <v>386</v>
      </c>
      <c r="B303" s="1" t="s">
        <v>17</v>
      </c>
      <c r="C303" s="1" t="s">
        <v>18</v>
      </c>
      <c r="D303" s="1" t="s">
        <v>19</v>
      </c>
      <c r="E303" s="1" t="s">
        <v>20</v>
      </c>
      <c r="F303" s="2" t="s">
        <v>387</v>
      </c>
      <c r="G303" s="2" t="s">
        <v>1678</v>
      </c>
      <c r="H303" s="3" t="s">
        <v>23</v>
      </c>
      <c r="I303" s="1" t="s">
        <v>24</v>
      </c>
      <c r="J303" s="28">
        <v>1859.56</v>
      </c>
      <c r="K303" s="28">
        <v>1989.73</v>
      </c>
      <c r="L303" s="28">
        <f t="shared" si="8"/>
        <v>-130.17000000000007</v>
      </c>
      <c r="M303" s="1" t="s">
        <v>25</v>
      </c>
      <c r="N303" s="1" t="s">
        <v>26</v>
      </c>
      <c r="O303" s="5">
        <v>0.01</v>
      </c>
      <c r="P303" s="1">
        <v>3</v>
      </c>
      <c r="Q303" s="9">
        <v>44589</v>
      </c>
      <c r="R303" s="10" t="s">
        <v>388</v>
      </c>
      <c r="S303" s="10" t="s">
        <v>389</v>
      </c>
      <c r="T303" s="4">
        <v>1859.56</v>
      </c>
      <c r="U303" s="4">
        <v>1989.73</v>
      </c>
    </row>
    <row r="304" spans="1:21" ht="33.75" x14ac:dyDescent="0.2">
      <c r="A304" s="10" t="s">
        <v>390</v>
      </c>
      <c r="B304" s="1" t="s">
        <v>17</v>
      </c>
      <c r="C304" s="1" t="s">
        <v>18</v>
      </c>
      <c r="D304" s="1" t="s">
        <v>19</v>
      </c>
      <c r="E304" s="1" t="s">
        <v>20</v>
      </c>
      <c r="F304" s="2" t="s">
        <v>391</v>
      </c>
      <c r="G304" s="2" t="s">
        <v>392</v>
      </c>
      <c r="H304" s="3" t="s">
        <v>23</v>
      </c>
      <c r="I304" s="1" t="s">
        <v>24</v>
      </c>
      <c r="J304" s="28">
        <v>4580</v>
      </c>
      <c r="K304" s="28">
        <v>4900.6000000000004</v>
      </c>
      <c r="L304" s="28">
        <f t="shared" si="8"/>
        <v>-320.60000000000036</v>
      </c>
      <c r="M304" s="1" t="s">
        <v>25</v>
      </c>
      <c r="N304" s="1" t="s">
        <v>26</v>
      </c>
      <c r="O304" s="5">
        <v>0.5</v>
      </c>
      <c r="P304" s="1">
        <v>3</v>
      </c>
      <c r="Q304" s="9">
        <v>44607</v>
      </c>
      <c r="R304" s="10" t="s">
        <v>393</v>
      </c>
      <c r="S304" s="10" t="s">
        <v>394</v>
      </c>
      <c r="T304" s="4">
        <v>4580</v>
      </c>
      <c r="U304" s="4">
        <v>4900.6000000000004</v>
      </c>
    </row>
    <row r="305" spans="1:21" ht="56.25" x14ac:dyDescent="0.2">
      <c r="A305" s="10" t="s">
        <v>395</v>
      </c>
      <c r="B305" s="1" t="s">
        <v>17</v>
      </c>
      <c r="C305" s="1" t="s">
        <v>18</v>
      </c>
      <c r="D305" s="1" t="s">
        <v>19</v>
      </c>
      <c r="E305" s="1" t="s">
        <v>20</v>
      </c>
      <c r="F305" s="2" t="s">
        <v>396</v>
      </c>
      <c r="G305" s="2" t="s">
        <v>1678</v>
      </c>
      <c r="H305" s="3" t="s">
        <v>23</v>
      </c>
      <c r="I305" s="1" t="s">
        <v>24</v>
      </c>
      <c r="J305" s="28">
        <v>2001.06</v>
      </c>
      <c r="K305" s="28">
        <v>1870.15</v>
      </c>
      <c r="L305" s="28">
        <f t="shared" si="8"/>
        <v>130.90999999999985</v>
      </c>
      <c r="M305" s="1" t="s">
        <v>25</v>
      </c>
      <c r="N305" s="1" t="s">
        <v>26</v>
      </c>
      <c r="O305" s="5">
        <v>0</v>
      </c>
      <c r="P305" s="1">
        <v>3</v>
      </c>
      <c r="Q305" s="9">
        <v>44623</v>
      </c>
      <c r="R305" s="10" t="s">
        <v>397</v>
      </c>
      <c r="S305" s="10" t="s">
        <v>398</v>
      </c>
      <c r="T305" s="4">
        <v>2001.06</v>
      </c>
      <c r="U305" s="4">
        <v>1870.15</v>
      </c>
    </row>
    <row r="306" spans="1:21" ht="56.25" x14ac:dyDescent="0.2">
      <c r="A306" s="10" t="s">
        <v>746</v>
      </c>
      <c r="B306" s="1" t="s">
        <v>17</v>
      </c>
      <c r="C306" s="1" t="s">
        <v>18</v>
      </c>
      <c r="D306" s="1" t="s">
        <v>19</v>
      </c>
      <c r="E306" s="1" t="s">
        <v>497</v>
      </c>
      <c r="F306" s="2" t="s">
        <v>747</v>
      </c>
      <c r="G306" s="2" t="s">
        <v>593</v>
      </c>
      <c r="H306" s="10" t="s">
        <v>23</v>
      </c>
      <c r="I306" s="1" t="s">
        <v>24</v>
      </c>
      <c r="J306" s="43">
        <v>5268.8</v>
      </c>
      <c r="K306" s="43">
        <v>4924.1099999999997</v>
      </c>
      <c r="L306" s="43">
        <v>344.69</v>
      </c>
      <c r="M306" s="10" t="s">
        <v>25</v>
      </c>
      <c r="N306" s="10" t="s">
        <v>26</v>
      </c>
      <c r="O306" s="63">
        <v>0.1</v>
      </c>
      <c r="P306" s="10">
        <v>3</v>
      </c>
      <c r="Q306" s="24">
        <v>44662</v>
      </c>
      <c r="R306" s="10" t="s">
        <v>748</v>
      </c>
      <c r="S306" s="10" t="s">
        <v>749</v>
      </c>
      <c r="T306" s="43">
        <v>5268.8</v>
      </c>
      <c r="U306" s="43">
        <v>4924.1099999999997</v>
      </c>
    </row>
    <row r="307" spans="1:21" ht="33.75" x14ac:dyDescent="0.2">
      <c r="A307" s="10" t="s">
        <v>750</v>
      </c>
      <c r="B307" s="1" t="s">
        <v>17</v>
      </c>
      <c r="C307" s="1" t="s">
        <v>18</v>
      </c>
      <c r="D307" s="1" t="s">
        <v>19</v>
      </c>
      <c r="E307" s="1" t="s">
        <v>497</v>
      </c>
      <c r="F307" s="2" t="s">
        <v>751</v>
      </c>
      <c r="G307" s="2" t="s">
        <v>115</v>
      </c>
      <c r="H307" s="10" t="s">
        <v>23</v>
      </c>
      <c r="I307" s="1" t="s">
        <v>24</v>
      </c>
      <c r="J307" s="43">
        <v>8271.35</v>
      </c>
      <c r="K307" s="43">
        <v>7730.23</v>
      </c>
      <c r="L307" s="28">
        <f>+J307-K307</f>
        <v>541.1200000000008</v>
      </c>
      <c r="M307" s="10" t="s">
        <v>25</v>
      </c>
      <c r="N307" s="10" t="s">
        <v>26</v>
      </c>
      <c r="O307" s="63">
        <v>0.01</v>
      </c>
      <c r="P307" s="10">
        <v>3</v>
      </c>
      <c r="Q307" s="24">
        <v>44708</v>
      </c>
      <c r="R307" s="10" t="s">
        <v>752</v>
      </c>
      <c r="S307" s="10" t="s">
        <v>362</v>
      </c>
      <c r="T307" s="43">
        <v>8271.35</v>
      </c>
      <c r="U307" s="43">
        <v>7730.23</v>
      </c>
    </row>
    <row r="308" spans="1:21" ht="56.25" x14ac:dyDescent="0.2">
      <c r="A308" s="1" t="s">
        <v>1106</v>
      </c>
      <c r="B308" s="1" t="s">
        <v>17</v>
      </c>
      <c r="C308" s="1" t="s">
        <v>18</v>
      </c>
      <c r="D308" s="1" t="s">
        <v>19</v>
      </c>
      <c r="E308" s="1" t="s">
        <v>497</v>
      </c>
      <c r="F308" s="2" t="s">
        <v>1107</v>
      </c>
      <c r="G308" s="2" t="s">
        <v>1735</v>
      </c>
      <c r="H308" s="1" t="s">
        <v>23</v>
      </c>
      <c r="I308" s="1" t="s">
        <v>24</v>
      </c>
      <c r="J308" s="28">
        <v>2739.2</v>
      </c>
      <c r="K308" s="28">
        <v>2560</v>
      </c>
      <c r="L308" s="28">
        <v>179.2</v>
      </c>
      <c r="M308" s="1" t="s">
        <v>25</v>
      </c>
      <c r="N308" s="1" t="s">
        <v>26</v>
      </c>
      <c r="O308" s="5">
        <v>0.25</v>
      </c>
      <c r="P308" s="1">
        <v>1</v>
      </c>
      <c r="Q308" s="9">
        <v>44753</v>
      </c>
      <c r="R308" s="1" t="s">
        <v>1108</v>
      </c>
      <c r="S308" s="1" t="s">
        <v>1109</v>
      </c>
      <c r="T308" s="28">
        <v>2739.2</v>
      </c>
      <c r="U308" s="28">
        <v>2560</v>
      </c>
    </row>
    <row r="309" spans="1:21" ht="33.75" x14ac:dyDescent="0.2">
      <c r="A309" s="1" t="s">
        <v>1110</v>
      </c>
      <c r="B309" s="1" t="s">
        <v>17</v>
      </c>
      <c r="C309" s="1" t="s">
        <v>18</v>
      </c>
      <c r="D309" s="1" t="s">
        <v>19</v>
      </c>
      <c r="E309" s="1" t="s">
        <v>497</v>
      </c>
      <c r="F309" s="2" t="s">
        <v>1111</v>
      </c>
      <c r="G309" s="2" t="s">
        <v>1112</v>
      </c>
      <c r="H309" s="1" t="s">
        <v>23</v>
      </c>
      <c r="I309" s="1" t="s">
        <v>24</v>
      </c>
      <c r="J309" s="28">
        <v>11841.69</v>
      </c>
      <c r="K309" s="28">
        <v>11067</v>
      </c>
      <c r="L309" s="28">
        <v>774.69</v>
      </c>
      <c r="M309" s="1" t="s">
        <v>25</v>
      </c>
      <c r="N309" s="1" t="s">
        <v>26</v>
      </c>
      <c r="O309" s="5">
        <v>0.75</v>
      </c>
      <c r="P309" s="1">
        <v>1</v>
      </c>
      <c r="Q309" s="9">
        <v>44757</v>
      </c>
      <c r="R309" s="1" t="s">
        <v>1108</v>
      </c>
      <c r="S309" s="1" t="s">
        <v>1109</v>
      </c>
      <c r="T309" s="28">
        <v>11841.69</v>
      </c>
      <c r="U309" s="28">
        <v>11067</v>
      </c>
    </row>
    <row r="310" spans="1:21" ht="33.75" x14ac:dyDescent="0.2">
      <c r="A310" s="1" t="s">
        <v>1113</v>
      </c>
      <c r="B310" s="1" t="s">
        <v>17</v>
      </c>
      <c r="C310" s="1" t="s">
        <v>18</v>
      </c>
      <c r="D310" s="1" t="s">
        <v>19</v>
      </c>
      <c r="E310" s="1" t="s">
        <v>497</v>
      </c>
      <c r="F310" s="2" t="s">
        <v>1114</v>
      </c>
      <c r="G310" s="2" t="s">
        <v>1736</v>
      </c>
      <c r="H310" s="1" t="s">
        <v>23</v>
      </c>
      <c r="I310" s="1" t="s">
        <v>24</v>
      </c>
      <c r="J310" s="28">
        <v>3263.09</v>
      </c>
      <c r="K310" s="28">
        <v>3049.62</v>
      </c>
      <c r="L310" s="28">
        <v>213.47</v>
      </c>
      <c r="M310" s="1" t="s">
        <v>25</v>
      </c>
      <c r="N310" s="1" t="s">
        <v>26</v>
      </c>
      <c r="O310" s="5">
        <v>0.75</v>
      </c>
      <c r="P310" s="1">
        <v>1</v>
      </c>
      <c r="Q310" s="9">
        <v>44769</v>
      </c>
      <c r="R310" s="1" t="s">
        <v>1115</v>
      </c>
      <c r="S310" s="1" t="s">
        <v>282</v>
      </c>
      <c r="T310" s="28">
        <v>3263.09</v>
      </c>
      <c r="U310" s="28">
        <v>3049.62</v>
      </c>
    </row>
    <row r="311" spans="1:21" ht="33.75" x14ac:dyDescent="0.2">
      <c r="A311" s="1" t="s">
        <v>1113</v>
      </c>
      <c r="B311" s="1" t="s">
        <v>17</v>
      </c>
      <c r="C311" s="1" t="s">
        <v>18</v>
      </c>
      <c r="D311" s="1" t="s">
        <v>19</v>
      </c>
      <c r="E311" s="1" t="s">
        <v>863</v>
      </c>
      <c r="F311" s="2" t="s">
        <v>1114</v>
      </c>
      <c r="G311" s="2" t="s">
        <v>1736</v>
      </c>
      <c r="H311" s="46" t="s">
        <v>23</v>
      </c>
      <c r="I311" s="1" t="s">
        <v>24</v>
      </c>
      <c r="J311" s="28">
        <v>3263.09</v>
      </c>
      <c r="K311" s="28">
        <v>3049.62</v>
      </c>
      <c r="L311" s="28">
        <v>213.47</v>
      </c>
      <c r="M311" s="28" t="s">
        <v>25</v>
      </c>
      <c r="N311" s="1" t="s">
        <v>26</v>
      </c>
      <c r="O311" s="5">
        <v>0.75</v>
      </c>
      <c r="P311" s="5">
        <v>1</v>
      </c>
      <c r="Q311" s="9">
        <v>44769</v>
      </c>
      <c r="R311" s="24" t="s">
        <v>1115</v>
      </c>
      <c r="S311" s="1" t="s">
        <v>282</v>
      </c>
      <c r="T311" s="1">
        <v>3263.09</v>
      </c>
      <c r="U311" s="28">
        <v>3049.62</v>
      </c>
    </row>
    <row r="312" spans="1:21" ht="56.25" x14ac:dyDescent="0.2">
      <c r="A312" s="1" t="s">
        <v>1422</v>
      </c>
      <c r="B312" s="1" t="s">
        <v>17</v>
      </c>
      <c r="C312" s="1" t="s">
        <v>18</v>
      </c>
      <c r="D312" s="1" t="s">
        <v>19</v>
      </c>
      <c r="E312" s="1" t="s">
        <v>863</v>
      </c>
      <c r="F312" s="2" t="s">
        <v>1423</v>
      </c>
      <c r="G312" s="2" t="s">
        <v>1752</v>
      </c>
      <c r="H312" s="46" t="s">
        <v>23</v>
      </c>
      <c r="I312" s="1" t="s">
        <v>24</v>
      </c>
      <c r="J312" s="28">
        <v>6836.23</v>
      </c>
      <c r="K312" s="28">
        <v>6389</v>
      </c>
      <c r="L312" s="28">
        <v>447.23</v>
      </c>
      <c r="M312" s="28" t="s">
        <v>25</v>
      </c>
      <c r="N312" s="1" t="s">
        <v>26</v>
      </c>
      <c r="O312" s="5">
        <v>1.5</v>
      </c>
      <c r="P312" s="5">
        <v>3</v>
      </c>
      <c r="Q312" s="9">
        <v>44895</v>
      </c>
      <c r="R312" s="24" t="s">
        <v>1424</v>
      </c>
      <c r="S312" s="1" t="s">
        <v>1425</v>
      </c>
      <c r="T312" s="1">
        <v>6836.23</v>
      </c>
      <c r="U312" s="28">
        <v>6389</v>
      </c>
    </row>
    <row r="313" spans="1:21" ht="33.75" x14ac:dyDescent="0.2">
      <c r="A313" s="1" t="s">
        <v>1426</v>
      </c>
      <c r="B313" s="1" t="s">
        <v>17</v>
      </c>
      <c r="C313" s="1" t="s">
        <v>18</v>
      </c>
      <c r="D313" s="1" t="s">
        <v>19</v>
      </c>
      <c r="E313" s="1" t="s">
        <v>863</v>
      </c>
      <c r="F313" s="2" t="s">
        <v>1427</v>
      </c>
      <c r="G313" s="2" t="s">
        <v>1753</v>
      </c>
      <c r="H313" s="46" t="s">
        <v>23</v>
      </c>
      <c r="I313" s="1" t="s">
        <v>24</v>
      </c>
      <c r="J313" s="28">
        <v>955.91</v>
      </c>
      <c r="K313" s="28">
        <v>893.37</v>
      </c>
      <c r="L313" s="28">
        <v>62.54</v>
      </c>
      <c r="M313" s="28" t="s">
        <v>25</v>
      </c>
      <c r="N313" s="1" t="s">
        <v>26</v>
      </c>
      <c r="O313" s="5">
        <v>0.25</v>
      </c>
      <c r="P313" s="5">
        <v>3</v>
      </c>
      <c r="Q313" s="9">
        <v>44907</v>
      </c>
      <c r="R313" s="24" t="s">
        <v>1428</v>
      </c>
      <c r="S313" s="1" t="s">
        <v>1429</v>
      </c>
      <c r="T313" s="1">
        <v>955.91</v>
      </c>
      <c r="U313" s="28">
        <v>893.37</v>
      </c>
    </row>
    <row r="314" spans="1:21" ht="78.75" x14ac:dyDescent="0.2">
      <c r="A314" s="1" t="s">
        <v>1430</v>
      </c>
      <c r="B314" s="1" t="s">
        <v>17</v>
      </c>
      <c r="C314" s="1" t="s">
        <v>18</v>
      </c>
      <c r="D314" s="1" t="s">
        <v>19</v>
      </c>
      <c r="E314" s="1" t="s">
        <v>863</v>
      </c>
      <c r="F314" s="2" t="s">
        <v>1431</v>
      </c>
      <c r="G314" s="2" t="s">
        <v>1754</v>
      </c>
      <c r="H314" s="46" t="s">
        <v>23</v>
      </c>
      <c r="I314" s="1" t="s">
        <v>24</v>
      </c>
      <c r="J314" s="28">
        <v>1293.19</v>
      </c>
      <c r="K314" s="28">
        <v>1208.5899999999999</v>
      </c>
      <c r="L314" s="28">
        <v>84.6</v>
      </c>
      <c r="M314" s="28" t="s">
        <v>25</v>
      </c>
      <c r="N314" s="1" t="s">
        <v>26</v>
      </c>
      <c r="O314" s="5">
        <v>0.5</v>
      </c>
      <c r="P314" s="5">
        <v>3</v>
      </c>
      <c r="Q314" s="9">
        <v>44909</v>
      </c>
      <c r="R314" s="24" t="s">
        <v>752</v>
      </c>
      <c r="S314" s="1" t="s">
        <v>362</v>
      </c>
      <c r="T314" s="1">
        <v>1293.19</v>
      </c>
      <c r="U314" s="28">
        <v>1208.5899999999999</v>
      </c>
    </row>
    <row r="315" spans="1:21" ht="45" x14ac:dyDescent="0.2">
      <c r="A315" s="10" t="s">
        <v>399</v>
      </c>
      <c r="B315" s="1" t="s">
        <v>17</v>
      </c>
      <c r="C315" s="1" t="s">
        <v>18</v>
      </c>
      <c r="D315" s="1" t="s">
        <v>19</v>
      </c>
      <c r="E315" s="1" t="s">
        <v>20</v>
      </c>
      <c r="F315" s="2" t="s">
        <v>400</v>
      </c>
      <c r="G315" s="2" t="s">
        <v>166</v>
      </c>
      <c r="H315" s="3" t="s">
        <v>41</v>
      </c>
      <c r="I315" s="1" t="s">
        <v>24</v>
      </c>
      <c r="J315" s="28">
        <v>496</v>
      </c>
      <c r="K315" s="28">
        <v>496</v>
      </c>
      <c r="L315" s="28">
        <f>+J315-K315</f>
        <v>0</v>
      </c>
      <c r="M315" s="1" t="s">
        <v>25</v>
      </c>
      <c r="N315" s="1" t="s">
        <v>26</v>
      </c>
      <c r="O315" s="5">
        <v>0.01</v>
      </c>
      <c r="P315" s="1">
        <v>0</v>
      </c>
      <c r="Q315" s="9">
        <v>44586</v>
      </c>
      <c r="R315" s="1" t="s">
        <v>401</v>
      </c>
      <c r="S315" s="17" t="s">
        <v>402</v>
      </c>
      <c r="T315" s="4">
        <v>496</v>
      </c>
      <c r="U315" s="4">
        <v>496</v>
      </c>
    </row>
    <row r="316" spans="1:21" ht="45" x14ac:dyDescent="0.2">
      <c r="A316" s="1" t="s">
        <v>753</v>
      </c>
      <c r="B316" s="1" t="s">
        <v>17</v>
      </c>
      <c r="C316" s="1" t="s">
        <v>18</v>
      </c>
      <c r="D316" s="1" t="s">
        <v>19</v>
      </c>
      <c r="E316" s="1" t="s">
        <v>497</v>
      </c>
      <c r="F316" s="2" t="s">
        <v>754</v>
      </c>
      <c r="G316" s="2" t="s">
        <v>166</v>
      </c>
      <c r="H316" s="1" t="s">
        <v>41</v>
      </c>
      <c r="I316" s="1" t="s">
        <v>24</v>
      </c>
      <c r="J316" s="28">
        <v>892.8</v>
      </c>
      <c r="K316" s="28">
        <v>892.8</v>
      </c>
      <c r="L316" s="28">
        <v>0</v>
      </c>
      <c r="M316" s="10" t="s">
        <v>25</v>
      </c>
      <c r="N316" s="10" t="s">
        <v>26</v>
      </c>
      <c r="O316" s="5">
        <v>0.01</v>
      </c>
      <c r="P316" s="1">
        <v>0</v>
      </c>
      <c r="Q316" s="9">
        <v>44735</v>
      </c>
      <c r="R316" s="1" t="s">
        <v>401</v>
      </c>
      <c r="S316" s="17" t="s">
        <v>402</v>
      </c>
      <c r="T316" s="28">
        <v>892.8</v>
      </c>
      <c r="U316" s="28">
        <v>892.8</v>
      </c>
    </row>
    <row r="317" spans="1:21" ht="56.25" x14ac:dyDescent="0.2">
      <c r="A317" s="1" t="s">
        <v>1432</v>
      </c>
      <c r="B317" s="1" t="s">
        <v>17</v>
      </c>
      <c r="C317" s="1" t="s">
        <v>18</v>
      </c>
      <c r="D317" s="1" t="s">
        <v>19</v>
      </c>
      <c r="E317" s="1" t="s">
        <v>863</v>
      </c>
      <c r="F317" s="2" t="s">
        <v>1433</v>
      </c>
      <c r="G317" s="2" t="s">
        <v>1755</v>
      </c>
      <c r="H317" s="46" t="s">
        <v>525</v>
      </c>
      <c r="I317" s="1" t="s">
        <v>24</v>
      </c>
      <c r="J317" s="28">
        <v>2727</v>
      </c>
      <c r="K317" s="28">
        <v>2727</v>
      </c>
      <c r="L317" s="28" t="s">
        <v>995</v>
      </c>
      <c r="M317" s="28" t="s">
        <v>1434</v>
      </c>
      <c r="N317" s="1" t="s">
        <v>1435</v>
      </c>
      <c r="O317" s="5">
        <v>12</v>
      </c>
      <c r="P317" s="5">
        <v>1</v>
      </c>
      <c r="Q317" s="9">
        <v>44839</v>
      </c>
      <c r="R317" s="24" t="s">
        <v>1436</v>
      </c>
      <c r="S317" s="1" t="s">
        <v>1437</v>
      </c>
      <c r="T317" s="1">
        <v>2727</v>
      </c>
      <c r="U317" s="28">
        <v>2727</v>
      </c>
    </row>
    <row r="318" spans="1:21" ht="45" x14ac:dyDescent="0.2">
      <c r="A318" s="47" t="s">
        <v>862</v>
      </c>
      <c r="B318" s="10" t="s">
        <v>17</v>
      </c>
      <c r="C318" s="10" t="s">
        <v>18</v>
      </c>
      <c r="D318" s="10" t="s">
        <v>19</v>
      </c>
      <c r="E318" s="10" t="s">
        <v>863</v>
      </c>
      <c r="F318" s="2" t="s">
        <v>864</v>
      </c>
      <c r="G318" s="2" t="s">
        <v>865</v>
      </c>
      <c r="H318" s="47" t="s">
        <v>525</v>
      </c>
      <c r="I318" s="10" t="s">
        <v>24</v>
      </c>
      <c r="J318" s="50">
        <v>4975</v>
      </c>
      <c r="K318" s="50">
        <v>4975</v>
      </c>
      <c r="L318" s="50">
        <v>0</v>
      </c>
      <c r="M318" s="51" t="s">
        <v>25</v>
      </c>
      <c r="N318" s="51" t="s">
        <v>26</v>
      </c>
      <c r="O318" s="64">
        <v>2</v>
      </c>
      <c r="P318" s="47">
        <v>1</v>
      </c>
      <c r="Q318" s="52">
        <v>44707</v>
      </c>
      <c r="R318" s="47" t="s">
        <v>866</v>
      </c>
      <c r="S318" s="51" t="s">
        <v>867</v>
      </c>
      <c r="T318" s="50">
        <v>4975</v>
      </c>
      <c r="U318" s="50">
        <v>4975</v>
      </c>
    </row>
    <row r="319" spans="1:21" ht="56.25" x14ac:dyDescent="0.2">
      <c r="A319" s="1" t="s">
        <v>1438</v>
      </c>
      <c r="B319" s="1" t="s">
        <v>17</v>
      </c>
      <c r="C319" s="1" t="s">
        <v>18</v>
      </c>
      <c r="D319" s="1" t="s">
        <v>19</v>
      </c>
      <c r="E319" s="1" t="s">
        <v>863</v>
      </c>
      <c r="F319" s="2" t="s">
        <v>1439</v>
      </c>
      <c r="G319" s="2" t="s">
        <v>1756</v>
      </c>
      <c r="H319" s="46" t="s">
        <v>525</v>
      </c>
      <c r="I319" s="1" t="s">
        <v>24</v>
      </c>
      <c r="J319" s="28">
        <v>2299</v>
      </c>
      <c r="K319" s="28">
        <v>2299</v>
      </c>
      <c r="L319" s="28" t="s">
        <v>995</v>
      </c>
      <c r="M319" s="28" t="s">
        <v>1434</v>
      </c>
      <c r="N319" s="1" t="s">
        <v>1435</v>
      </c>
      <c r="O319" s="5">
        <v>1</v>
      </c>
      <c r="P319" s="5">
        <v>1</v>
      </c>
      <c r="Q319" s="9">
        <v>44876</v>
      </c>
      <c r="R319" s="24" t="s">
        <v>1440</v>
      </c>
      <c r="S319" s="1" t="s">
        <v>1441</v>
      </c>
      <c r="T319" s="1">
        <v>2299</v>
      </c>
      <c r="U319" s="28">
        <v>2299</v>
      </c>
    </row>
    <row r="320" spans="1:21" ht="22.5" x14ac:dyDescent="0.2">
      <c r="A320" s="1" t="s">
        <v>1442</v>
      </c>
      <c r="B320" s="1" t="s">
        <v>17</v>
      </c>
      <c r="C320" s="1" t="s">
        <v>18</v>
      </c>
      <c r="D320" s="1" t="s">
        <v>19</v>
      </c>
      <c r="E320" s="1" t="s">
        <v>863</v>
      </c>
      <c r="F320" s="2" t="s">
        <v>1443</v>
      </c>
      <c r="G320" s="2" t="s">
        <v>1444</v>
      </c>
      <c r="H320" s="46" t="s">
        <v>525</v>
      </c>
      <c r="I320" s="1" t="s">
        <v>24</v>
      </c>
      <c r="J320" s="28">
        <v>1400.6</v>
      </c>
      <c r="K320" s="28">
        <v>1400.6</v>
      </c>
      <c r="L320" s="28" t="s">
        <v>995</v>
      </c>
      <c r="M320" s="28" t="s">
        <v>1434</v>
      </c>
      <c r="N320" s="1" t="s">
        <v>1435</v>
      </c>
      <c r="O320" s="5">
        <v>4</v>
      </c>
      <c r="P320" s="5">
        <v>1</v>
      </c>
      <c r="Q320" s="9">
        <v>44909</v>
      </c>
      <c r="R320" s="24" t="s">
        <v>1445</v>
      </c>
      <c r="S320" s="1" t="s">
        <v>1446</v>
      </c>
      <c r="T320" s="1">
        <v>1400.6</v>
      </c>
      <c r="U320" s="28">
        <v>1400.6</v>
      </c>
    </row>
    <row r="321" spans="1:21" ht="33.75" x14ac:dyDescent="0.2">
      <c r="A321" s="1" t="s">
        <v>448</v>
      </c>
      <c r="B321" s="1" t="s">
        <v>17</v>
      </c>
      <c r="C321" s="1" t="s">
        <v>18</v>
      </c>
      <c r="D321" s="1" t="s">
        <v>19</v>
      </c>
      <c r="E321" s="1" t="s">
        <v>20</v>
      </c>
      <c r="F321" s="2" t="s">
        <v>449</v>
      </c>
      <c r="G321" s="2" t="s">
        <v>1695</v>
      </c>
      <c r="H321" s="1" t="s">
        <v>23</v>
      </c>
      <c r="I321" s="1" t="s">
        <v>24</v>
      </c>
      <c r="J321" s="28">
        <v>216.2</v>
      </c>
      <c r="K321" s="28">
        <v>201.34</v>
      </c>
      <c r="L321" s="28">
        <f t="shared" ref="L321:L326" si="9">+J321-K321</f>
        <v>14.859999999999985</v>
      </c>
      <c r="M321" s="1" t="s">
        <v>25</v>
      </c>
      <c r="N321" s="1" t="s">
        <v>26</v>
      </c>
      <c r="O321" s="5">
        <v>0.01</v>
      </c>
      <c r="P321" s="1">
        <v>1</v>
      </c>
      <c r="Q321" s="9">
        <v>44599</v>
      </c>
      <c r="R321" s="12" t="s">
        <v>198</v>
      </c>
      <c r="S321" s="1" t="s">
        <v>199</v>
      </c>
      <c r="T321" s="4">
        <v>216.2</v>
      </c>
      <c r="U321" s="4">
        <v>201.34</v>
      </c>
    </row>
    <row r="322" spans="1:21" ht="33.75" x14ac:dyDescent="0.2">
      <c r="A322" s="10" t="s">
        <v>403</v>
      </c>
      <c r="B322" s="1" t="s">
        <v>17</v>
      </c>
      <c r="C322" s="1" t="s">
        <v>18</v>
      </c>
      <c r="D322" s="1" t="s">
        <v>19</v>
      </c>
      <c r="E322" s="1" t="s">
        <v>20</v>
      </c>
      <c r="F322" s="2" t="s">
        <v>404</v>
      </c>
      <c r="G322" s="2" t="s">
        <v>383</v>
      </c>
      <c r="H322" s="3" t="s">
        <v>41</v>
      </c>
      <c r="I322" s="1" t="s">
        <v>24</v>
      </c>
      <c r="J322" s="28">
        <v>2931.8</v>
      </c>
      <c r="K322" s="28">
        <v>2740</v>
      </c>
      <c r="L322" s="28">
        <f t="shared" si="9"/>
        <v>191.80000000000018</v>
      </c>
      <c r="M322" s="1" t="s">
        <v>25</v>
      </c>
      <c r="N322" s="1" t="s">
        <v>26</v>
      </c>
      <c r="O322" s="5">
        <v>2</v>
      </c>
      <c r="P322" s="1">
        <v>0</v>
      </c>
      <c r="Q322" s="9">
        <v>44574</v>
      </c>
      <c r="R322" s="7" t="s">
        <v>405</v>
      </c>
      <c r="S322" s="1" t="s">
        <v>406</v>
      </c>
      <c r="T322" s="4">
        <v>2931.8</v>
      </c>
      <c r="U322" s="4">
        <v>2740</v>
      </c>
    </row>
    <row r="323" spans="1:21" ht="56.25" x14ac:dyDescent="0.2">
      <c r="A323" s="1" t="s">
        <v>407</v>
      </c>
      <c r="B323" s="1" t="s">
        <v>17</v>
      </c>
      <c r="C323" s="1" t="s">
        <v>18</v>
      </c>
      <c r="D323" s="1" t="s">
        <v>19</v>
      </c>
      <c r="E323" s="1" t="s">
        <v>20</v>
      </c>
      <c r="F323" s="2" t="s">
        <v>408</v>
      </c>
      <c r="G323" s="2" t="s">
        <v>91</v>
      </c>
      <c r="H323" s="3" t="s">
        <v>41</v>
      </c>
      <c r="I323" s="1" t="s">
        <v>24</v>
      </c>
      <c r="J323" s="28">
        <v>2320</v>
      </c>
      <c r="K323" s="28">
        <v>2168.2199999999998</v>
      </c>
      <c r="L323" s="28">
        <f t="shared" si="9"/>
        <v>151.7800000000002</v>
      </c>
      <c r="M323" s="1" t="s">
        <v>25</v>
      </c>
      <c r="N323" s="1" t="s">
        <v>26</v>
      </c>
      <c r="O323" s="5">
        <v>0.5</v>
      </c>
      <c r="P323" s="1">
        <v>0</v>
      </c>
      <c r="Q323" s="9">
        <v>44622</v>
      </c>
      <c r="R323" s="7" t="s">
        <v>409</v>
      </c>
      <c r="S323" s="1" t="s">
        <v>410</v>
      </c>
      <c r="T323" s="4">
        <v>2320</v>
      </c>
      <c r="U323" s="4">
        <v>2168.2199999999998</v>
      </c>
    </row>
    <row r="324" spans="1:21" ht="67.5" x14ac:dyDescent="0.2">
      <c r="A324" s="1" t="s">
        <v>755</v>
      </c>
      <c r="B324" s="1" t="s">
        <v>17</v>
      </c>
      <c r="C324" s="1" t="s">
        <v>18</v>
      </c>
      <c r="D324" s="1" t="s">
        <v>19</v>
      </c>
      <c r="E324" s="1" t="s">
        <v>497</v>
      </c>
      <c r="F324" s="2" t="s">
        <v>756</v>
      </c>
      <c r="G324" s="2" t="s">
        <v>1712</v>
      </c>
      <c r="H324" s="1" t="s">
        <v>41</v>
      </c>
      <c r="I324" s="1" t="s">
        <v>24</v>
      </c>
      <c r="J324" s="28">
        <v>755</v>
      </c>
      <c r="K324" s="28">
        <v>705.68</v>
      </c>
      <c r="L324" s="28">
        <f t="shared" si="9"/>
        <v>49.32000000000005</v>
      </c>
      <c r="M324" s="1" t="s">
        <v>25</v>
      </c>
      <c r="N324" s="1" t="s">
        <v>26</v>
      </c>
      <c r="O324" s="5">
        <v>0.25</v>
      </c>
      <c r="P324" s="1">
        <v>0</v>
      </c>
      <c r="Q324" s="24">
        <v>44669</v>
      </c>
      <c r="R324" s="1" t="s">
        <v>757</v>
      </c>
      <c r="S324" s="1" t="s">
        <v>661</v>
      </c>
      <c r="T324" s="28">
        <v>755</v>
      </c>
      <c r="U324" s="28">
        <v>705.68</v>
      </c>
    </row>
    <row r="325" spans="1:21" ht="56.25" x14ac:dyDescent="0.2">
      <c r="A325" s="1" t="s">
        <v>758</v>
      </c>
      <c r="B325" s="1" t="s">
        <v>17</v>
      </c>
      <c r="C325" s="1" t="s">
        <v>18</v>
      </c>
      <c r="D325" s="1" t="s">
        <v>19</v>
      </c>
      <c r="E325" s="1" t="s">
        <v>497</v>
      </c>
      <c r="F325" s="2" t="s">
        <v>759</v>
      </c>
      <c r="G325" s="2" t="s">
        <v>1713</v>
      </c>
      <c r="H325" s="1" t="s">
        <v>23</v>
      </c>
      <c r="I325" s="1" t="s">
        <v>24</v>
      </c>
      <c r="J325" s="28">
        <v>1109.1300000000001</v>
      </c>
      <c r="K325" s="28">
        <v>1037.26</v>
      </c>
      <c r="L325" s="28">
        <f t="shared" si="9"/>
        <v>71.870000000000118</v>
      </c>
      <c r="M325" s="1" t="s">
        <v>25</v>
      </c>
      <c r="N325" s="1" t="s">
        <v>26</v>
      </c>
      <c r="O325" s="5">
        <v>0.5</v>
      </c>
      <c r="P325" s="1">
        <v>3</v>
      </c>
      <c r="Q325" s="24">
        <v>44680</v>
      </c>
      <c r="R325" s="1" t="s">
        <v>760</v>
      </c>
      <c r="S325" s="1" t="s">
        <v>657</v>
      </c>
      <c r="T325" s="28">
        <v>1109.1300000000001</v>
      </c>
      <c r="U325" s="28">
        <v>1037.26</v>
      </c>
    </row>
    <row r="326" spans="1:21" ht="56.25" x14ac:dyDescent="0.2">
      <c r="A326" s="1" t="s">
        <v>761</v>
      </c>
      <c r="B326" s="1" t="s">
        <v>17</v>
      </c>
      <c r="C326" s="1" t="s">
        <v>18</v>
      </c>
      <c r="D326" s="1" t="s">
        <v>19</v>
      </c>
      <c r="E326" s="1" t="s">
        <v>497</v>
      </c>
      <c r="F326" s="2" t="s">
        <v>762</v>
      </c>
      <c r="G326" s="2" t="s">
        <v>1714</v>
      </c>
      <c r="H326" s="1" t="s">
        <v>23</v>
      </c>
      <c r="I326" s="1" t="s">
        <v>24</v>
      </c>
      <c r="J326" s="28">
        <v>1395.19</v>
      </c>
      <c r="K326" s="28">
        <v>1304.6500000000001</v>
      </c>
      <c r="L326" s="28">
        <f t="shared" si="9"/>
        <v>90.539999999999964</v>
      </c>
      <c r="M326" s="1" t="s">
        <v>25</v>
      </c>
      <c r="N326" s="1" t="s">
        <v>26</v>
      </c>
      <c r="O326" s="5">
        <v>1</v>
      </c>
      <c r="P326" s="44">
        <v>3</v>
      </c>
      <c r="Q326" s="24">
        <v>44719</v>
      </c>
      <c r="R326" s="1" t="s">
        <v>207</v>
      </c>
      <c r="S326" s="1" t="s">
        <v>208</v>
      </c>
      <c r="T326" s="28">
        <v>1395.19</v>
      </c>
      <c r="U326" s="28">
        <v>1304.6500000000001</v>
      </c>
    </row>
    <row r="327" spans="1:21" ht="33.75" x14ac:dyDescent="0.2">
      <c r="A327" s="1" t="s">
        <v>1116</v>
      </c>
      <c r="B327" s="1" t="s">
        <v>17</v>
      </c>
      <c r="C327" s="1" t="s">
        <v>18</v>
      </c>
      <c r="D327" s="1" t="s">
        <v>19</v>
      </c>
      <c r="E327" s="1" t="s">
        <v>497</v>
      </c>
      <c r="F327" s="2" t="s">
        <v>1117</v>
      </c>
      <c r="G327" s="2" t="s">
        <v>1118</v>
      </c>
      <c r="H327" s="1" t="s">
        <v>23</v>
      </c>
      <c r="I327" s="1" t="s">
        <v>24</v>
      </c>
      <c r="J327" s="28">
        <v>1587.88</v>
      </c>
      <c r="K327" s="28">
        <v>1484</v>
      </c>
      <c r="L327" s="28">
        <v>103.88</v>
      </c>
      <c r="M327" s="1" t="s">
        <v>25</v>
      </c>
      <c r="N327" s="1" t="s">
        <v>26</v>
      </c>
      <c r="O327" s="5">
        <v>0.5</v>
      </c>
      <c r="P327" s="1">
        <v>3</v>
      </c>
      <c r="Q327" s="36">
        <v>44743</v>
      </c>
      <c r="R327" s="1" t="s">
        <v>1119</v>
      </c>
      <c r="S327" s="1" t="s">
        <v>1120</v>
      </c>
      <c r="T327" s="28">
        <v>1587.88</v>
      </c>
      <c r="U327" s="28">
        <v>1484</v>
      </c>
    </row>
    <row r="328" spans="1:21" ht="45" x14ac:dyDescent="0.2">
      <c r="A328" s="1" t="s">
        <v>1121</v>
      </c>
      <c r="B328" s="1" t="s">
        <v>17</v>
      </c>
      <c r="C328" s="1" t="s">
        <v>18</v>
      </c>
      <c r="D328" s="1" t="s">
        <v>19</v>
      </c>
      <c r="E328" s="1" t="s">
        <v>497</v>
      </c>
      <c r="F328" s="2" t="s">
        <v>1122</v>
      </c>
      <c r="G328" s="2" t="s">
        <v>1123</v>
      </c>
      <c r="H328" s="1" t="s">
        <v>23</v>
      </c>
      <c r="I328" s="1" t="s">
        <v>24</v>
      </c>
      <c r="J328" s="28">
        <v>317.77</v>
      </c>
      <c r="K328" s="28">
        <v>296.98</v>
      </c>
      <c r="L328" s="28">
        <v>20.79</v>
      </c>
      <c r="M328" s="1" t="s">
        <v>25</v>
      </c>
      <c r="N328" s="1" t="s">
        <v>26</v>
      </c>
      <c r="O328" s="5">
        <v>1</v>
      </c>
      <c r="P328" s="1">
        <v>3</v>
      </c>
      <c r="Q328" s="9">
        <v>44742</v>
      </c>
      <c r="R328" s="1" t="s">
        <v>1124</v>
      </c>
      <c r="S328" s="1" t="s">
        <v>107</v>
      </c>
      <c r="T328" s="28">
        <v>317.77</v>
      </c>
      <c r="U328" s="28">
        <v>296.98</v>
      </c>
    </row>
    <row r="329" spans="1:21" ht="45" x14ac:dyDescent="0.2">
      <c r="A329" s="1" t="s">
        <v>1125</v>
      </c>
      <c r="B329" s="1" t="s">
        <v>17</v>
      </c>
      <c r="C329" s="1" t="s">
        <v>18</v>
      </c>
      <c r="D329" s="1" t="s">
        <v>19</v>
      </c>
      <c r="E329" s="1" t="s">
        <v>497</v>
      </c>
      <c r="F329" s="2" t="s">
        <v>1126</v>
      </c>
      <c r="G329" s="2" t="s">
        <v>1127</v>
      </c>
      <c r="H329" s="1" t="s">
        <v>23</v>
      </c>
      <c r="I329" s="1" t="s">
        <v>24</v>
      </c>
      <c r="J329" s="28">
        <v>270.32</v>
      </c>
      <c r="K329" s="28">
        <v>252.64</v>
      </c>
      <c r="L329" s="28">
        <v>17.68</v>
      </c>
      <c r="M329" s="1" t="s">
        <v>25</v>
      </c>
      <c r="N329" s="1" t="s">
        <v>26</v>
      </c>
      <c r="O329" s="5">
        <v>1</v>
      </c>
      <c r="P329" s="1">
        <v>3</v>
      </c>
      <c r="Q329" s="9">
        <v>44742</v>
      </c>
      <c r="R329" s="1" t="s">
        <v>1128</v>
      </c>
      <c r="S329" s="1" t="s">
        <v>1129</v>
      </c>
      <c r="T329" s="28">
        <v>270.32</v>
      </c>
      <c r="U329" s="28">
        <v>252.64</v>
      </c>
    </row>
    <row r="330" spans="1:21" ht="22.5" x14ac:dyDescent="0.2">
      <c r="A330" s="1" t="s">
        <v>1130</v>
      </c>
      <c r="B330" s="1" t="s">
        <v>17</v>
      </c>
      <c r="C330" s="1" t="s">
        <v>18</v>
      </c>
      <c r="D330" s="1" t="s">
        <v>19</v>
      </c>
      <c r="E330" s="1" t="s">
        <v>497</v>
      </c>
      <c r="F330" s="2" t="s">
        <v>1131</v>
      </c>
      <c r="G330" s="2" t="s">
        <v>1132</v>
      </c>
      <c r="H330" s="1" t="s">
        <v>23</v>
      </c>
      <c r="I330" s="1" t="s">
        <v>24</v>
      </c>
      <c r="J330" s="28">
        <v>5885</v>
      </c>
      <c r="K330" s="28">
        <v>5500</v>
      </c>
      <c r="L330" s="28">
        <v>385</v>
      </c>
      <c r="M330" s="1" t="s">
        <v>25</v>
      </c>
      <c r="N330" s="1" t="s">
        <v>26</v>
      </c>
      <c r="O330" s="5">
        <v>0.5</v>
      </c>
      <c r="P330" s="1">
        <v>3</v>
      </c>
      <c r="Q330" s="9">
        <v>44743</v>
      </c>
      <c r="R330" s="1" t="s">
        <v>641</v>
      </c>
      <c r="S330" s="1" t="s">
        <v>642</v>
      </c>
      <c r="T330" s="28">
        <v>5885</v>
      </c>
      <c r="U330" s="28">
        <v>5500</v>
      </c>
    </row>
    <row r="331" spans="1:21" ht="45" x14ac:dyDescent="0.2">
      <c r="A331" s="1" t="s">
        <v>1133</v>
      </c>
      <c r="B331" s="1" t="s">
        <v>17</v>
      </c>
      <c r="C331" s="1" t="s">
        <v>18</v>
      </c>
      <c r="D331" s="1" t="s">
        <v>19</v>
      </c>
      <c r="E331" s="1" t="s">
        <v>497</v>
      </c>
      <c r="F331" s="2" t="s">
        <v>1134</v>
      </c>
      <c r="G331" s="2" t="s">
        <v>91</v>
      </c>
      <c r="H331" s="1" t="s">
        <v>41</v>
      </c>
      <c r="I331" s="1" t="s">
        <v>24</v>
      </c>
      <c r="J331" s="28">
        <v>189.84</v>
      </c>
      <c r="K331" s="28">
        <v>177.42</v>
      </c>
      <c r="L331" s="28">
        <v>12.42</v>
      </c>
      <c r="M331" s="1" t="s">
        <v>25</v>
      </c>
      <c r="N331" s="1" t="s">
        <v>26</v>
      </c>
      <c r="O331" s="5">
        <v>0.5</v>
      </c>
      <c r="P331" s="1">
        <v>0</v>
      </c>
      <c r="Q331" s="9">
        <v>44743</v>
      </c>
      <c r="R331" s="1" t="s">
        <v>409</v>
      </c>
      <c r="S331" s="1" t="s">
        <v>410</v>
      </c>
      <c r="T331" s="28">
        <v>189.84</v>
      </c>
      <c r="U331" s="28">
        <v>177.42</v>
      </c>
    </row>
    <row r="332" spans="1:21" ht="45" x14ac:dyDescent="0.2">
      <c r="A332" s="10" t="s">
        <v>1135</v>
      </c>
      <c r="B332" s="1" t="s">
        <v>17</v>
      </c>
      <c r="C332" s="1" t="s">
        <v>18</v>
      </c>
      <c r="D332" s="1" t="s">
        <v>19</v>
      </c>
      <c r="E332" s="1" t="s">
        <v>497</v>
      </c>
      <c r="F332" s="2" t="s">
        <v>1136</v>
      </c>
      <c r="G332" s="2" t="s">
        <v>1137</v>
      </c>
      <c r="H332" s="10" t="s">
        <v>23</v>
      </c>
      <c r="I332" s="1" t="s">
        <v>24</v>
      </c>
      <c r="J332" s="43">
        <v>7237.5</v>
      </c>
      <c r="K332" s="43">
        <v>6764.02</v>
      </c>
      <c r="L332" s="43">
        <v>473.48</v>
      </c>
      <c r="M332" s="10" t="s">
        <v>539</v>
      </c>
      <c r="N332" s="10" t="s">
        <v>540</v>
      </c>
      <c r="O332" s="63">
        <v>0.5</v>
      </c>
      <c r="P332" s="10">
        <v>0</v>
      </c>
      <c r="Q332" s="24">
        <v>44767</v>
      </c>
      <c r="R332" s="10" t="s">
        <v>1138</v>
      </c>
      <c r="S332" s="10">
        <v>208729256</v>
      </c>
      <c r="T332" s="43">
        <v>7237.5</v>
      </c>
      <c r="U332" s="43">
        <v>6764.02</v>
      </c>
    </row>
    <row r="333" spans="1:21" ht="91.5" customHeight="1" x14ac:dyDescent="0.2">
      <c r="A333" s="10" t="s">
        <v>1139</v>
      </c>
      <c r="B333" s="1" t="s">
        <v>17</v>
      </c>
      <c r="C333" s="1" t="s">
        <v>18</v>
      </c>
      <c r="D333" s="1" t="s">
        <v>19</v>
      </c>
      <c r="E333" s="1" t="s">
        <v>497</v>
      </c>
      <c r="F333" s="2" t="s">
        <v>1140</v>
      </c>
      <c r="G333" s="2" t="s">
        <v>1141</v>
      </c>
      <c r="H333" s="10" t="s">
        <v>23</v>
      </c>
      <c r="I333" s="1" t="s">
        <v>24</v>
      </c>
      <c r="J333" s="43">
        <v>654.25</v>
      </c>
      <c r="K333" s="43">
        <v>611.45000000000005</v>
      </c>
      <c r="L333" s="28">
        <v>42.8</v>
      </c>
      <c r="M333" s="10" t="s">
        <v>25</v>
      </c>
      <c r="N333" s="10" t="s">
        <v>26</v>
      </c>
      <c r="O333" s="63">
        <v>0.01</v>
      </c>
      <c r="P333" s="10">
        <v>0</v>
      </c>
      <c r="Q333" s="24">
        <v>44771</v>
      </c>
      <c r="R333" s="10" t="s">
        <v>207</v>
      </c>
      <c r="S333" s="10" t="s">
        <v>208</v>
      </c>
      <c r="T333" s="43">
        <v>654.25</v>
      </c>
      <c r="U333" s="43">
        <v>611.45000000000005</v>
      </c>
    </row>
    <row r="334" spans="1:21" ht="90" x14ac:dyDescent="0.2">
      <c r="A334" s="1" t="s">
        <v>1142</v>
      </c>
      <c r="B334" s="1" t="s">
        <v>17</v>
      </c>
      <c r="C334" s="1" t="s">
        <v>18</v>
      </c>
      <c r="D334" s="1" t="s">
        <v>19</v>
      </c>
      <c r="E334" s="1" t="s">
        <v>497</v>
      </c>
      <c r="F334" s="2" t="s">
        <v>1143</v>
      </c>
      <c r="G334" s="2" t="s">
        <v>1737</v>
      </c>
      <c r="H334" s="1" t="s">
        <v>23</v>
      </c>
      <c r="I334" s="1" t="s">
        <v>24</v>
      </c>
      <c r="J334" s="28">
        <v>513.6</v>
      </c>
      <c r="K334" s="28">
        <v>480</v>
      </c>
      <c r="L334" s="28">
        <v>33.6</v>
      </c>
      <c r="M334" s="10" t="s">
        <v>25</v>
      </c>
      <c r="N334" s="10" t="s">
        <v>26</v>
      </c>
      <c r="O334" s="5">
        <v>1</v>
      </c>
      <c r="P334" s="1">
        <v>3</v>
      </c>
      <c r="Q334" s="9">
        <v>44820</v>
      </c>
      <c r="R334" s="1" t="s">
        <v>1144</v>
      </c>
      <c r="S334" s="17" t="s">
        <v>336</v>
      </c>
      <c r="T334" s="28">
        <v>513.6</v>
      </c>
      <c r="U334" s="28">
        <v>480</v>
      </c>
    </row>
    <row r="335" spans="1:21" ht="33.75" x14ac:dyDescent="0.2">
      <c r="A335" s="1" t="s">
        <v>1145</v>
      </c>
      <c r="B335" s="1" t="s">
        <v>17</v>
      </c>
      <c r="C335" s="1" t="s">
        <v>18</v>
      </c>
      <c r="D335" s="1" t="s">
        <v>19</v>
      </c>
      <c r="E335" s="1" t="s">
        <v>497</v>
      </c>
      <c r="F335" s="2" t="s">
        <v>1146</v>
      </c>
      <c r="G335" s="2" t="s">
        <v>1147</v>
      </c>
      <c r="H335" s="1" t="s">
        <v>41</v>
      </c>
      <c r="I335" s="1" t="s">
        <v>24</v>
      </c>
      <c r="J335" s="28">
        <v>2097.1999999999998</v>
      </c>
      <c r="K335" s="28">
        <v>1960</v>
      </c>
      <c r="L335" s="28">
        <v>137.19999999999999</v>
      </c>
      <c r="M335" s="1" t="s">
        <v>25</v>
      </c>
      <c r="N335" s="1" t="s">
        <v>26</v>
      </c>
      <c r="O335" s="5">
        <v>0.5</v>
      </c>
      <c r="P335" s="1">
        <v>0.25</v>
      </c>
      <c r="Q335" s="24">
        <v>44811</v>
      </c>
      <c r="R335" s="1" t="s">
        <v>757</v>
      </c>
      <c r="S335" s="1" t="s">
        <v>661</v>
      </c>
      <c r="T335" s="28">
        <v>2097.1999999999998</v>
      </c>
      <c r="U335" s="28">
        <v>1960</v>
      </c>
    </row>
    <row r="336" spans="1:21" ht="45" x14ac:dyDescent="0.2">
      <c r="A336" s="1" t="s">
        <v>1148</v>
      </c>
      <c r="B336" s="1" t="s">
        <v>17</v>
      </c>
      <c r="C336" s="1" t="s">
        <v>18</v>
      </c>
      <c r="D336" s="1" t="s">
        <v>19</v>
      </c>
      <c r="E336" s="1" t="s">
        <v>497</v>
      </c>
      <c r="F336" s="2" t="s">
        <v>1149</v>
      </c>
      <c r="G336" s="2" t="s">
        <v>1137</v>
      </c>
      <c r="H336" s="1" t="s">
        <v>23</v>
      </c>
      <c r="I336" s="1" t="s">
        <v>24</v>
      </c>
      <c r="J336" s="28">
        <v>6936</v>
      </c>
      <c r="K336" s="28">
        <v>6482.8</v>
      </c>
      <c r="L336" s="28">
        <v>453.2</v>
      </c>
      <c r="M336" s="1" t="s">
        <v>539</v>
      </c>
      <c r="N336" s="1" t="s">
        <v>540</v>
      </c>
      <c r="O336" s="5">
        <v>0.5</v>
      </c>
      <c r="P336" s="1">
        <v>1</v>
      </c>
      <c r="Q336" s="24">
        <v>44839</v>
      </c>
      <c r="R336" s="1" t="s">
        <v>1138</v>
      </c>
      <c r="S336" s="1">
        <v>208729256</v>
      </c>
      <c r="T336" s="28">
        <v>6936</v>
      </c>
      <c r="U336" s="28">
        <v>6482.8</v>
      </c>
    </row>
    <row r="337" spans="1:21" ht="45" x14ac:dyDescent="0.2">
      <c r="A337" s="1" t="s">
        <v>1148</v>
      </c>
      <c r="B337" s="1" t="s">
        <v>17</v>
      </c>
      <c r="C337" s="1" t="s">
        <v>18</v>
      </c>
      <c r="D337" s="1" t="s">
        <v>19</v>
      </c>
      <c r="E337" s="1" t="s">
        <v>863</v>
      </c>
      <c r="F337" s="2" t="s">
        <v>1149</v>
      </c>
      <c r="G337" s="2" t="s">
        <v>1137</v>
      </c>
      <c r="H337" s="46" t="s">
        <v>23</v>
      </c>
      <c r="I337" s="1" t="s">
        <v>24</v>
      </c>
      <c r="J337" s="28">
        <v>6936</v>
      </c>
      <c r="K337" s="28">
        <v>6482.8</v>
      </c>
      <c r="L337" s="28">
        <v>453.2</v>
      </c>
      <c r="M337" s="28" t="s">
        <v>539</v>
      </c>
      <c r="N337" s="1" t="s">
        <v>540</v>
      </c>
      <c r="O337" s="5">
        <v>1</v>
      </c>
      <c r="P337" s="5">
        <v>0.5</v>
      </c>
      <c r="Q337" s="9">
        <v>44839</v>
      </c>
      <c r="R337" s="24" t="s">
        <v>1138</v>
      </c>
      <c r="S337" s="1">
        <v>208729256</v>
      </c>
      <c r="T337" s="1">
        <v>6936</v>
      </c>
      <c r="U337" s="28">
        <v>6482.8</v>
      </c>
    </row>
    <row r="338" spans="1:21" ht="146.25" x14ac:dyDescent="0.2">
      <c r="A338" s="1" t="s">
        <v>1151</v>
      </c>
      <c r="B338" s="1" t="s">
        <v>17</v>
      </c>
      <c r="C338" s="1" t="s">
        <v>18</v>
      </c>
      <c r="D338" s="1" t="s">
        <v>19</v>
      </c>
      <c r="E338" s="1" t="s">
        <v>497</v>
      </c>
      <c r="F338" s="2" t="s">
        <v>1152</v>
      </c>
      <c r="G338" s="2" t="s">
        <v>1738</v>
      </c>
      <c r="H338" s="1" t="s">
        <v>41</v>
      </c>
      <c r="I338" s="1" t="s">
        <v>24</v>
      </c>
      <c r="J338" s="28">
        <v>3148.08</v>
      </c>
      <c r="K338" s="28">
        <v>3148.08</v>
      </c>
      <c r="L338" s="28" t="s">
        <v>995</v>
      </c>
      <c r="M338" s="1" t="s">
        <v>25</v>
      </c>
      <c r="N338" s="1" t="s">
        <v>26</v>
      </c>
      <c r="O338" s="5">
        <v>12</v>
      </c>
      <c r="P338" s="1">
        <v>1</v>
      </c>
      <c r="Q338" s="9">
        <v>44820</v>
      </c>
      <c r="R338" s="1" t="s">
        <v>1153</v>
      </c>
      <c r="S338" s="1" t="s">
        <v>1154</v>
      </c>
      <c r="T338" s="28">
        <v>3148.08</v>
      </c>
      <c r="U338" s="28">
        <v>3148.08</v>
      </c>
    </row>
    <row r="339" spans="1:21" ht="146.25" x14ac:dyDescent="0.2">
      <c r="A339" s="1" t="s">
        <v>1151</v>
      </c>
      <c r="B339" s="1" t="s">
        <v>17</v>
      </c>
      <c r="C339" s="1" t="s">
        <v>18</v>
      </c>
      <c r="D339" s="1" t="s">
        <v>19</v>
      </c>
      <c r="E339" s="1" t="s">
        <v>863</v>
      </c>
      <c r="F339" s="2" t="s">
        <v>1152</v>
      </c>
      <c r="G339" s="2" t="s">
        <v>1757</v>
      </c>
      <c r="H339" s="46" t="s">
        <v>41</v>
      </c>
      <c r="I339" s="1" t="s">
        <v>24</v>
      </c>
      <c r="J339" s="28">
        <v>3148.08</v>
      </c>
      <c r="K339" s="28">
        <v>3148.08</v>
      </c>
      <c r="L339" s="28" t="s">
        <v>995</v>
      </c>
      <c r="M339" s="28" t="s">
        <v>25</v>
      </c>
      <c r="N339" s="1" t="s">
        <v>26</v>
      </c>
      <c r="O339" s="5">
        <v>1</v>
      </c>
      <c r="P339" s="5">
        <v>12</v>
      </c>
      <c r="Q339" s="9">
        <v>44820</v>
      </c>
      <c r="R339" s="24" t="s">
        <v>1153</v>
      </c>
      <c r="S339" s="1" t="s">
        <v>1154</v>
      </c>
      <c r="T339" s="1">
        <v>3148.08</v>
      </c>
      <c r="U339" s="28">
        <v>3148.08</v>
      </c>
    </row>
    <row r="340" spans="1:21" ht="22.5" x14ac:dyDescent="0.2">
      <c r="A340" s="1" t="s">
        <v>1155</v>
      </c>
      <c r="B340" s="1" t="s">
        <v>17</v>
      </c>
      <c r="C340" s="1" t="s">
        <v>18</v>
      </c>
      <c r="D340" s="1" t="s">
        <v>19</v>
      </c>
      <c r="E340" s="1" t="s">
        <v>497</v>
      </c>
      <c r="F340" s="2" t="s">
        <v>1156</v>
      </c>
      <c r="G340" s="2" t="s">
        <v>623</v>
      </c>
      <c r="H340" s="1" t="s">
        <v>23</v>
      </c>
      <c r="I340" s="1" t="s">
        <v>24</v>
      </c>
      <c r="J340" s="28">
        <v>5855.9</v>
      </c>
      <c r="K340" s="28">
        <v>5472.8</v>
      </c>
      <c r="L340" s="28">
        <v>383.1</v>
      </c>
      <c r="M340" s="1" t="s">
        <v>25</v>
      </c>
      <c r="N340" s="1" t="s">
        <v>26</v>
      </c>
      <c r="O340" s="5">
        <v>0.5</v>
      </c>
      <c r="P340" s="1">
        <v>3</v>
      </c>
      <c r="Q340" s="24">
        <v>44820</v>
      </c>
      <c r="R340" s="1" t="s">
        <v>1157</v>
      </c>
      <c r="S340" s="1" t="s">
        <v>1158</v>
      </c>
      <c r="T340" s="28">
        <v>5855.9</v>
      </c>
      <c r="U340" s="28">
        <v>5472.8</v>
      </c>
    </row>
    <row r="341" spans="1:21" ht="22.5" x14ac:dyDescent="0.2">
      <c r="A341" s="1" t="s">
        <v>1155</v>
      </c>
      <c r="B341" s="1" t="s">
        <v>17</v>
      </c>
      <c r="C341" s="1" t="s">
        <v>18</v>
      </c>
      <c r="D341" s="1" t="s">
        <v>19</v>
      </c>
      <c r="E341" s="1" t="s">
        <v>863</v>
      </c>
      <c r="F341" s="2" t="s">
        <v>1156</v>
      </c>
      <c r="G341" s="2" t="s">
        <v>623</v>
      </c>
      <c r="H341" s="46" t="s">
        <v>23</v>
      </c>
      <c r="I341" s="1" t="s">
        <v>24</v>
      </c>
      <c r="J341" s="28">
        <v>5855.9</v>
      </c>
      <c r="K341" s="28">
        <v>5472.8</v>
      </c>
      <c r="L341" s="28">
        <v>383.1</v>
      </c>
      <c r="M341" s="28" t="s">
        <v>25</v>
      </c>
      <c r="N341" s="1" t="s">
        <v>26</v>
      </c>
      <c r="O341" s="5">
        <v>3</v>
      </c>
      <c r="P341" s="5">
        <v>0.5</v>
      </c>
      <c r="Q341" s="9">
        <v>44820</v>
      </c>
      <c r="R341" s="24" t="s">
        <v>1157</v>
      </c>
      <c r="S341" s="1" t="s">
        <v>1158</v>
      </c>
      <c r="T341" s="1">
        <v>5855.9</v>
      </c>
      <c r="U341" s="28">
        <v>5472.8</v>
      </c>
    </row>
    <row r="342" spans="1:21" ht="33.75" x14ac:dyDescent="0.2">
      <c r="A342" s="1" t="s">
        <v>1447</v>
      </c>
      <c r="B342" s="1" t="s">
        <v>17</v>
      </c>
      <c r="C342" s="1" t="s">
        <v>18</v>
      </c>
      <c r="D342" s="1" t="s">
        <v>19</v>
      </c>
      <c r="E342" s="1" t="s">
        <v>863</v>
      </c>
      <c r="F342" s="2" t="s">
        <v>1448</v>
      </c>
      <c r="G342" s="2" t="s">
        <v>1449</v>
      </c>
      <c r="H342" s="46" t="s">
        <v>23</v>
      </c>
      <c r="I342" s="1" t="s">
        <v>24</v>
      </c>
      <c r="J342" s="28">
        <v>762.5</v>
      </c>
      <c r="K342" s="28">
        <v>762.5</v>
      </c>
      <c r="L342" s="28" t="s">
        <v>995</v>
      </c>
      <c r="M342" s="28" t="s">
        <v>25</v>
      </c>
      <c r="N342" s="1" t="s">
        <v>26</v>
      </c>
      <c r="O342" s="5">
        <v>1</v>
      </c>
      <c r="P342" s="5">
        <v>0.5</v>
      </c>
      <c r="Q342" s="9">
        <v>44869</v>
      </c>
      <c r="R342" s="24" t="s">
        <v>1450</v>
      </c>
      <c r="S342" s="1" t="s">
        <v>1451</v>
      </c>
      <c r="T342" s="1">
        <v>762.5</v>
      </c>
      <c r="U342" s="28">
        <v>762.5</v>
      </c>
    </row>
    <row r="343" spans="1:21" ht="67.5" x14ac:dyDescent="0.2">
      <c r="A343" s="1" t="s">
        <v>1452</v>
      </c>
      <c r="B343" s="1" t="s">
        <v>17</v>
      </c>
      <c r="C343" s="1" t="s">
        <v>18</v>
      </c>
      <c r="D343" s="1" t="s">
        <v>19</v>
      </c>
      <c r="E343" s="1" t="s">
        <v>863</v>
      </c>
      <c r="F343" s="2" t="s">
        <v>1453</v>
      </c>
      <c r="G343" s="2" t="s">
        <v>313</v>
      </c>
      <c r="H343" s="46" t="s">
        <v>41</v>
      </c>
      <c r="I343" s="1" t="s">
        <v>24</v>
      </c>
      <c r="J343" s="28">
        <v>3200</v>
      </c>
      <c r="K343" s="28">
        <v>3200</v>
      </c>
      <c r="L343" s="28" t="s">
        <v>995</v>
      </c>
      <c r="M343" s="28" t="s">
        <v>314</v>
      </c>
      <c r="N343" s="1" t="s">
        <v>315</v>
      </c>
      <c r="O343" s="5">
        <v>1</v>
      </c>
      <c r="P343" s="5">
        <v>0.5</v>
      </c>
      <c r="Q343" s="9">
        <v>44839</v>
      </c>
      <c r="R343" s="24" t="s">
        <v>1454</v>
      </c>
      <c r="S343" s="1">
        <v>114168540</v>
      </c>
      <c r="T343" s="1">
        <v>3200</v>
      </c>
      <c r="U343" s="28">
        <v>3200</v>
      </c>
    </row>
    <row r="344" spans="1:21" ht="112.5" x14ac:dyDescent="0.2">
      <c r="A344" s="1" t="s">
        <v>1455</v>
      </c>
      <c r="B344" s="1" t="s">
        <v>17</v>
      </c>
      <c r="C344" s="1" t="s">
        <v>18</v>
      </c>
      <c r="D344" s="1" t="s">
        <v>19</v>
      </c>
      <c r="E344" s="1" t="s">
        <v>863</v>
      </c>
      <c r="F344" s="2" t="s">
        <v>1456</v>
      </c>
      <c r="G344" s="2" t="s">
        <v>1758</v>
      </c>
      <c r="H344" s="46" t="s">
        <v>23</v>
      </c>
      <c r="I344" s="1" t="s">
        <v>24</v>
      </c>
      <c r="J344" s="28">
        <v>5352.14</v>
      </c>
      <c r="K344" s="28">
        <v>5002</v>
      </c>
      <c r="L344" s="28">
        <v>350.14</v>
      </c>
      <c r="M344" s="28" t="s">
        <v>25</v>
      </c>
      <c r="N344" s="1" t="s">
        <v>26</v>
      </c>
      <c r="O344" s="5">
        <v>3</v>
      </c>
      <c r="P344" s="5">
        <v>7.0000000000000007E-2</v>
      </c>
      <c r="Q344" s="9">
        <v>44861</v>
      </c>
      <c r="R344" s="24" t="s">
        <v>1457</v>
      </c>
      <c r="S344" s="1" t="s">
        <v>1458</v>
      </c>
      <c r="T344" s="1">
        <v>5352.14</v>
      </c>
      <c r="U344" s="28">
        <v>5002</v>
      </c>
    </row>
    <row r="345" spans="1:21" ht="33.75" x14ac:dyDescent="0.2">
      <c r="A345" s="1" t="s">
        <v>1459</v>
      </c>
      <c r="B345" s="1" t="s">
        <v>17</v>
      </c>
      <c r="C345" s="1" t="s">
        <v>18</v>
      </c>
      <c r="D345" s="1" t="s">
        <v>19</v>
      </c>
      <c r="E345" s="1" t="s">
        <v>863</v>
      </c>
      <c r="F345" s="2" t="s">
        <v>1460</v>
      </c>
      <c r="G345" s="2" t="s">
        <v>1759</v>
      </c>
      <c r="H345" s="46" t="s">
        <v>23</v>
      </c>
      <c r="I345" s="1" t="s">
        <v>24</v>
      </c>
      <c r="J345" s="28">
        <v>2834</v>
      </c>
      <c r="K345" s="28">
        <v>2648.6</v>
      </c>
      <c r="L345" s="28">
        <v>185.4</v>
      </c>
      <c r="M345" s="28" t="s">
        <v>25</v>
      </c>
      <c r="N345" s="1" t="s">
        <v>26</v>
      </c>
      <c r="O345" s="5">
        <v>3</v>
      </c>
      <c r="P345" s="5">
        <v>7.0000000000000007E-2</v>
      </c>
      <c r="Q345" s="9">
        <v>44861</v>
      </c>
      <c r="R345" s="24" t="s">
        <v>1457</v>
      </c>
      <c r="S345" s="1" t="s">
        <v>1458</v>
      </c>
      <c r="T345" s="1">
        <v>2834</v>
      </c>
      <c r="U345" s="28">
        <v>2648.6</v>
      </c>
    </row>
    <row r="346" spans="1:21" ht="33.75" x14ac:dyDescent="0.2">
      <c r="A346" s="1" t="s">
        <v>1461</v>
      </c>
      <c r="B346" s="1" t="s">
        <v>17</v>
      </c>
      <c r="C346" s="1" t="s">
        <v>18</v>
      </c>
      <c r="D346" s="1" t="s">
        <v>19</v>
      </c>
      <c r="E346" s="1" t="s">
        <v>863</v>
      </c>
      <c r="F346" s="2" t="s">
        <v>1462</v>
      </c>
      <c r="G346" s="2" t="s">
        <v>1463</v>
      </c>
      <c r="H346" s="46" t="s">
        <v>23</v>
      </c>
      <c r="I346" s="1" t="s">
        <v>24</v>
      </c>
      <c r="J346" s="28">
        <v>6033.44</v>
      </c>
      <c r="K346" s="28">
        <v>5638.73</v>
      </c>
      <c r="L346" s="28">
        <v>394.71</v>
      </c>
      <c r="M346" s="28" t="s">
        <v>25</v>
      </c>
      <c r="N346" s="1" t="s">
        <v>26</v>
      </c>
      <c r="O346" s="5">
        <v>3</v>
      </c>
      <c r="P346" s="5">
        <v>0.5</v>
      </c>
      <c r="Q346" s="9">
        <v>44876</v>
      </c>
      <c r="R346" s="24" t="s">
        <v>1464</v>
      </c>
      <c r="S346" s="1" t="s">
        <v>1465</v>
      </c>
      <c r="T346" s="1">
        <v>6033.44</v>
      </c>
      <c r="U346" s="28">
        <v>5638.73</v>
      </c>
    </row>
    <row r="347" spans="1:21" ht="22.5" x14ac:dyDescent="0.2">
      <c r="A347" s="1" t="s">
        <v>1466</v>
      </c>
      <c r="B347" s="1" t="s">
        <v>17</v>
      </c>
      <c r="C347" s="1" t="s">
        <v>18</v>
      </c>
      <c r="D347" s="1" t="s">
        <v>19</v>
      </c>
      <c r="E347" s="1" t="s">
        <v>863</v>
      </c>
      <c r="F347" s="2" t="s">
        <v>1467</v>
      </c>
      <c r="G347" s="2" t="s">
        <v>1468</v>
      </c>
      <c r="H347" s="46" t="s">
        <v>23</v>
      </c>
      <c r="I347" s="1" t="s">
        <v>24</v>
      </c>
      <c r="J347" s="28">
        <v>187.46</v>
      </c>
      <c r="K347" s="28">
        <v>182</v>
      </c>
      <c r="L347" s="28">
        <v>5.46</v>
      </c>
      <c r="M347" s="28" t="s">
        <v>25</v>
      </c>
      <c r="N347" s="1" t="s">
        <v>26</v>
      </c>
      <c r="O347" s="5">
        <v>3</v>
      </c>
      <c r="P347" s="5">
        <v>3</v>
      </c>
      <c r="Q347" s="9">
        <v>44861</v>
      </c>
      <c r="R347" s="24" t="s">
        <v>335</v>
      </c>
      <c r="S347" s="1" t="s">
        <v>336</v>
      </c>
      <c r="T347" s="1">
        <v>187.46</v>
      </c>
      <c r="U347" s="28">
        <v>182</v>
      </c>
    </row>
    <row r="348" spans="1:21" ht="22.5" x14ac:dyDescent="0.2">
      <c r="A348" s="1" t="s">
        <v>1469</v>
      </c>
      <c r="B348" s="1" t="s">
        <v>17</v>
      </c>
      <c r="C348" s="1" t="s">
        <v>18</v>
      </c>
      <c r="D348" s="1" t="s">
        <v>19</v>
      </c>
      <c r="E348" s="1" t="s">
        <v>863</v>
      </c>
      <c r="F348" s="2" t="s">
        <v>1470</v>
      </c>
      <c r="G348" s="2" t="s">
        <v>623</v>
      </c>
      <c r="H348" s="46" t="s">
        <v>23</v>
      </c>
      <c r="I348" s="1" t="s">
        <v>24</v>
      </c>
      <c r="J348" s="28">
        <v>6695</v>
      </c>
      <c r="K348" s="28">
        <v>6500</v>
      </c>
      <c r="L348" s="28">
        <v>195</v>
      </c>
      <c r="M348" s="28" t="s">
        <v>25</v>
      </c>
      <c r="N348" s="1" t="s">
        <v>26</v>
      </c>
      <c r="O348" s="5">
        <v>3</v>
      </c>
      <c r="P348" s="5">
        <v>3</v>
      </c>
      <c r="Q348" s="9">
        <v>44867</v>
      </c>
      <c r="R348" s="24" t="s">
        <v>1471</v>
      </c>
      <c r="S348" s="1" t="s">
        <v>1472</v>
      </c>
      <c r="T348" s="1">
        <v>6695</v>
      </c>
      <c r="U348" s="28">
        <v>6500</v>
      </c>
    </row>
    <row r="349" spans="1:21" ht="33.75" x14ac:dyDescent="0.2">
      <c r="A349" s="1" t="s">
        <v>1473</v>
      </c>
      <c r="B349" s="1" t="s">
        <v>17</v>
      </c>
      <c r="C349" s="1" t="s">
        <v>18</v>
      </c>
      <c r="D349" s="1" t="s">
        <v>19</v>
      </c>
      <c r="E349" s="1" t="s">
        <v>863</v>
      </c>
      <c r="F349" s="2" t="s">
        <v>1474</v>
      </c>
      <c r="G349" s="2" t="s">
        <v>1475</v>
      </c>
      <c r="H349" s="46" t="s">
        <v>41</v>
      </c>
      <c r="I349" s="1" t="s">
        <v>24</v>
      </c>
      <c r="J349" s="28">
        <v>1475.53</v>
      </c>
      <c r="K349" s="28">
        <v>1379</v>
      </c>
      <c r="L349" s="28">
        <v>96.53</v>
      </c>
      <c r="M349" s="28" t="s">
        <v>25</v>
      </c>
      <c r="N349" s="1" t="s">
        <v>26</v>
      </c>
      <c r="O349" s="5">
        <v>1</v>
      </c>
      <c r="P349" s="5">
        <v>0.5</v>
      </c>
      <c r="Q349" s="9">
        <v>44868</v>
      </c>
      <c r="R349" s="24" t="s">
        <v>1476</v>
      </c>
      <c r="S349" s="1" t="s">
        <v>661</v>
      </c>
      <c r="T349" s="1">
        <v>1475.53</v>
      </c>
      <c r="U349" s="28">
        <v>1379</v>
      </c>
    </row>
    <row r="350" spans="1:21" ht="45" x14ac:dyDescent="0.2">
      <c r="A350" s="1" t="s">
        <v>1477</v>
      </c>
      <c r="B350" s="1" t="s">
        <v>17</v>
      </c>
      <c r="C350" s="1" t="s">
        <v>18</v>
      </c>
      <c r="D350" s="1" t="s">
        <v>19</v>
      </c>
      <c r="E350" s="1" t="s">
        <v>863</v>
      </c>
      <c r="F350" s="2" t="s">
        <v>1478</v>
      </c>
      <c r="G350" s="2" t="s">
        <v>1760</v>
      </c>
      <c r="H350" s="46" t="s">
        <v>23</v>
      </c>
      <c r="I350" s="1" t="s">
        <v>24</v>
      </c>
      <c r="J350" s="28">
        <v>339.75</v>
      </c>
      <c r="K350" s="28">
        <v>339.75</v>
      </c>
      <c r="L350" s="28" t="s">
        <v>995</v>
      </c>
      <c r="M350" s="28" t="s">
        <v>25</v>
      </c>
      <c r="N350" s="1" t="s">
        <v>26</v>
      </c>
      <c r="O350" s="5">
        <v>1</v>
      </c>
      <c r="P350" s="5">
        <v>0.05</v>
      </c>
      <c r="Q350" s="9">
        <v>44874</v>
      </c>
      <c r="R350" s="24" t="s">
        <v>1479</v>
      </c>
      <c r="S350" s="1" t="s">
        <v>1480</v>
      </c>
      <c r="T350" s="1">
        <v>339.75</v>
      </c>
      <c r="U350" s="28">
        <v>339.75</v>
      </c>
    </row>
    <row r="351" spans="1:21" ht="123.75" x14ac:dyDescent="0.2">
      <c r="A351" s="1" t="s">
        <v>1481</v>
      </c>
      <c r="B351" s="1" t="s">
        <v>17</v>
      </c>
      <c r="C351" s="1" t="s">
        <v>18</v>
      </c>
      <c r="D351" s="1" t="s">
        <v>19</v>
      </c>
      <c r="E351" s="1" t="s">
        <v>863</v>
      </c>
      <c r="F351" s="2" t="s">
        <v>1482</v>
      </c>
      <c r="G351" s="2" t="s">
        <v>1483</v>
      </c>
      <c r="H351" s="46" t="s">
        <v>23</v>
      </c>
      <c r="I351" s="1" t="s">
        <v>24</v>
      </c>
      <c r="J351" s="28">
        <v>495</v>
      </c>
      <c r="K351" s="28">
        <v>495</v>
      </c>
      <c r="L351" s="28" t="s">
        <v>995</v>
      </c>
      <c r="M351" s="28" t="s">
        <v>25</v>
      </c>
      <c r="N351" s="1" t="s">
        <v>26</v>
      </c>
      <c r="O351" s="5">
        <v>1</v>
      </c>
      <c r="P351" s="5">
        <v>7.0000000000000007E-2</v>
      </c>
      <c r="Q351" s="9">
        <v>44881</v>
      </c>
      <c r="R351" s="24" t="s">
        <v>1484</v>
      </c>
      <c r="S351" s="1" t="s">
        <v>1485</v>
      </c>
      <c r="T351" s="1">
        <v>495</v>
      </c>
      <c r="U351" s="28">
        <v>495</v>
      </c>
    </row>
    <row r="352" spans="1:21" ht="33.75" x14ac:dyDescent="0.2">
      <c r="A352" s="1" t="s">
        <v>1486</v>
      </c>
      <c r="B352" s="1" t="s">
        <v>17</v>
      </c>
      <c r="C352" s="1" t="s">
        <v>18</v>
      </c>
      <c r="D352" s="1" t="s">
        <v>19</v>
      </c>
      <c r="E352" s="1" t="s">
        <v>863</v>
      </c>
      <c r="F352" s="2" t="s">
        <v>1487</v>
      </c>
      <c r="G352" s="2" t="s">
        <v>1081</v>
      </c>
      <c r="H352" s="46" t="s">
        <v>41</v>
      </c>
      <c r="I352" s="1" t="s">
        <v>24</v>
      </c>
      <c r="J352" s="28">
        <v>89.88</v>
      </c>
      <c r="K352" s="28">
        <v>84</v>
      </c>
      <c r="L352" s="28">
        <v>5.88</v>
      </c>
      <c r="M352" s="28" t="s">
        <v>25</v>
      </c>
      <c r="N352" s="1" t="s">
        <v>26</v>
      </c>
      <c r="O352" s="5">
        <v>2</v>
      </c>
      <c r="P352" s="5">
        <v>0.01</v>
      </c>
      <c r="Q352" s="9">
        <v>44895</v>
      </c>
      <c r="R352" s="24" t="s">
        <v>1488</v>
      </c>
      <c r="S352" s="1" t="s">
        <v>503</v>
      </c>
      <c r="T352" s="1">
        <v>89.88</v>
      </c>
      <c r="U352" s="28">
        <v>84</v>
      </c>
    </row>
    <row r="353" spans="1:21" ht="33.75" x14ac:dyDescent="0.2">
      <c r="A353" s="1" t="s">
        <v>1489</v>
      </c>
      <c r="B353" s="1" t="s">
        <v>17</v>
      </c>
      <c r="C353" s="1" t="s">
        <v>18</v>
      </c>
      <c r="D353" s="1" t="s">
        <v>19</v>
      </c>
      <c r="E353" s="1" t="s">
        <v>863</v>
      </c>
      <c r="F353" s="2" t="s">
        <v>1490</v>
      </c>
      <c r="G353" s="2" t="s">
        <v>1081</v>
      </c>
      <c r="H353" s="46" t="s">
        <v>41</v>
      </c>
      <c r="I353" s="1" t="s">
        <v>24</v>
      </c>
      <c r="J353" s="28">
        <v>117.7</v>
      </c>
      <c r="K353" s="28">
        <v>110</v>
      </c>
      <c r="L353" s="28">
        <v>7.7</v>
      </c>
      <c r="M353" s="28" t="s">
        <v>25</v>
      </c>
      <c r="N353" s="1" t="s">
        <v>26</v>
      </c>
      <c r="O353" s="5">
        <v>2</v>
      </c>
      <c r="P353" s="5">
        <v>0.01</v>
      </c>
      <c r="Q353" s="9">
        <v>44895</v>
      </c>
      <c r="R353" s="24" t="s">
        <v>1082</v>
      </c>
      <c r="S353" s="1" t="s">
        <v>506</v>
      </c>
      <c r="T353" s="1">
        <v>117.7</v>
      </c>
      <c r="U353" s="28">
        <v>110</v>
      </c>
    </row>
    <row r="354" spans="1:21" ht="33.75" x14ac:dyDescent="0.2">
      <c r="A354" s="1" t="s">
        <v>1491</v>
      </c>
      <c r="B354" s="1" t="s">
        <v>17</v>
      </c>
      <c r="C354" s="1" t="s">
        <v>18</v>
      </c>
      <c r="D354" s="1" t="s">
        <v>19</v>
      </c>
      <c r="E354" s="1" t="s">
        <v>863</v>
      </c>
      <c r="F354" s="2" t="s">
        <v>1492</v>
      </c>
      <c r="G354" s="2" t="s">
        <v>1081</v>
      </c>
      <c r="H354" s="46" t="s">
        <v>41</v>
      </c>
      <c r="I354" s="1" t="s">
        <v>24</v>
      </c>
      <c r="J354" s="28">
        <v>89.88</v>
      </c>
      <c r="K354" s="28">
        <v>84</v>
      </c>
      <c r="L354" s="28">
        <v>5.88</v>
      </c>
      <c r="M354" s="28" t="s">
        <v>25</v>
      </c>
      <c r="N354" s="1" t="s">
        <v>26</v>
      </c>
      <c r="O354" s="5">
        <v>2</v>
      </c>
      <c r="P354" s="5">
        <v>0.01</v>
      </c>
      <c r="Q354" s="9">
        <v>44924</v>
      </c>
      <c r="R354" s="24" t="s">
        <v>1488</v>
      </c>
      <c r="S354" s="1" t="s">
        <v>503</v>
      </c>
      <c r="T354" s="1">
        <v>89.88</v>
      </c>
      <c r="U354" s="28">
        <v>84</v>
      </c>
    </row>
    <row r="355" spans="1:21" ht="33.75" x14ac:dyDescent="0.2">
      <c r="A355" s="1" t="s">
        <v>1493</v>
      </c>
      <c r="B355" s="1" t="s">
        <v>17</v>
      </c>
      <c r="C355" s="1" t="s">
        <v>18</v>
      </c>
      <c r="D355" s="1" t="s">
        <v>19</v>
      </c>
      <c r="E355" s="1" t="s">
        <v>863</v>
      </c>
      <c r="F355" s="2" t="s">
        <v>1490</v>
      </c>
      <c r="G355" s="2" t="s">
        <v>1081</v>
      </c>
      <c r="H355" s="46" t="s">
        <v>41</v>
      </c>
      <c r="I355" s="1" t="s">
        <v>24</v>
      </c>
      <c r="J355" s="28">
        <v>117.7</v>
      </c>
      <c r="K355" s="28">
        <v>110</v>
      </c>
      <c r="L355" s="28">
        <v>7.7</v>
      </c>
      <c r="M355" s="28" t="s">
        <v>25</v>
      </c>
      <c r="N355" s="1" t="s">
        <v>26</v>
      </c>
      <c r="O355" s="5">
        <v>2</v>
      </c>
      <c r="P355" s="5">
        <v>0.01</v>
      </c>
      <c r="Q355" s="9">
        <v>44924</v>
      </c>
      <c r="R355" s="24" t="s">
        <v>1082</v>
      </c>
      <c r="S355" s="1" t="s">
        <v>506</v>
      </c>
      <c r="T355" s="1">
        <v>117.7</v>
      </c>
      <c r="U355" s="28">
        <v>110</v>
      </c>
    </row>
    <row r="356" spans="1:21" ht="56.25" x14ac:dyDescent="0.2">
      <c r="A356" s="1" t="s">
        <v>1494</v>
      </c>
      <c r="B356" s="1" t="s">
        <v>17</v>
      </c>
      <c r="C356" s="1" t="s">
        <v>18</v>
      </c>
      <c r="D356" s="1" t="s">
        <v>19</v>
      </c>
      <c r="E356" s="1" t="s">
        <v>863</v>
      </c>
      <c r="F356" s="2" t="s">
        <v>1495</v>
      </c>
      <c r="G356" s="2" t="s">
        <v>1761</v>
      </c>
      <c r="H356" s="46" t="s">
        <v>23</v>
      </c>
      <c r="I356" s="1" t="s">
        <v>24</v>
      </c>
      <c r="J356" s="28">
        <v>1500</v>
      </c>
      <c r="K356" s="28">
        <v>1500</v>
      </c>
      <c r="L356" s="28" t="s">
        <v>995</v>
      </c>
      <c r="M356" s="28" t="s">
        <v>25</v>
      </c>
      <c r="N356" s="1" t="s">
        <v>26</v>
      </c>
      <c r="O356" s="5">
        <v>1</v>
      </c>
      <c r="P356" s="5">
        <v>0.01</v>
      </c>
      <c r="Q356" s="9">
        <v>44924</v>
      </c>
      <c r="R356" s="24" t="s">
        <v>1496</v>
      </c>
      <c r="S356" s="1" t="s">
        <v>1497</v>
      </c>
      <c r="T356" s="1">
        <v>1500</v>
      </c>
      <c r="U356" s="28">
        <v>1500</v>
      </c>
    </row>
    <row r="357" spans="1:21" ht="56.25" x14ac:dyDescent="0.2">
      <c r="A357" s="1" t="s">
        <v>1498</v>
      </c>
      <c r="B357" s="1" t="s">
        <v>17</v>
      </c>
      <c r="C357" s="1" t="s">
        <v>18</v>
      </c>
      <c r="D357" s="1" t="s">
        <v>19</v>
      </c>
      <c r="E357" s="1" t="s">
        <v>863</v>
      </c>
      <c r="F357" s="2" t="s">
        <v>1499</v>
      </c>
      <c r="G357" s="2" t="s">
        <v>1761</v>
      </c>
      <c r="H357" s="46" t="s">
        <v>23</v>
      </c>
      <c r="I357" s="1" t="s">
        <v>24</v>
      </c>
      <c r="J357" s="28">
        <v>2000</v>
      </c>
      <c r="K357" s="28">
        <v>2000</v>
      </c>
      <c r="L357" s="28" t="s">
        <v>995</v>
      </c>
      <c r="M357" s="28" t="s">
        <v>25</v>
      </c>
      <c r="N357" s="1" t="s">
        <v>26</v>
      </c>
      <c r="O357" s="5">
        <v>1</v>
      </c>
      <c r="P357" s="5">
        <v>0.01</v>
      </c>
      <c r="Q357" s="9">
        <v>44917</v>
      </c>
      <c r="R357" s="24" t="s">
        <v>1500</v>
      </c>
      <c r="S357" s="1" t="s">
        <v>1501</v>
      </c>
      <c r="T357" s="1">
        <v>2000</v>
      </c>
      <c r="U357" s="28">
        <v>2000</v>
      </c>
    </row>
    <row r="358" spans="1:21" ht="22.5" x14ac:dyDescent="0.2">
      <c r="A358" s="1" t="s">
        <v>1502</v>
      </c>
      <c r="B358" s="1" t="s">
        <v>17</v>
      </c>
      <c r="C358" s="1" t="s">
        <v>18</v>
      </c>
      <c r="D358" s="1" t="s">
        <v>19</v>
      </c>
      <c r="E358" s="1" t="s">
        <v>863</v>
      </c>
      <c r="F358" s="2" t="s">
        <v>1503</v>
      </c>
      <c r="G358" s="2" t="s">
        <v>623</v>
      </c>
      <c r="H358" s="46" t="s">
        <v>23</v>
      </c>
      <c r="I358" s="1" t="s">
        <v>24</v>
      </c>
      <c r="J358" s="28">
        <v>3723.34</v>
      </c>
      <c r="K358" s="28">
        <v>3479.76</v>
      </c>
      <c r="L358" s="28">
        <v>243.58</v>
      </c>
      <c r="M358" s="28" t="s">
        <v>25</v>
      </c>
      <c r="N358" s="1" t="s">
        <v>26</v>
      </c>
      <c r="O358" s="5">
        <v>3</v>
      </c>
      <c r="P358" s="5">
        <v>1</v>
      </c>
      <c r="Q358" s="9">
        <v>44924</v>
      </c>
      <c r="R358" s="24" t="s">
        <v>641</v>
      </c>
      <c r="S358" s="1" t="s">
        <v>642</v>
      </c>
      <c r="T358" s="1">
        <v>3723.34</v>
      </c>
      <c r="U358" s="28">
        <v>3479.76</v>
      </c>
    </row>
    <row r="359" spans="1:21" ht="45" x14ac:dyDescent="0.2">
      <c r="A359" s="1" t="s">
        <v>463</v>
      </c>
      <c r="B359" s="1" t="s">
        <v>17</v>
      </c>
      <c r="C359" s="1" t="s">
        <v>18</v>
      </c>
      <c r="D359" s="1" t="s">
        <v>19</v>
      </c>
      <c r="E359" s="1" t="s">
        <v>20</v>
      </c>
      <c r="F359" s="2" t="s">
        <v>464</v>
      </c>
      <c r="G359" s="2" t="s">
        <v>91</v>
      </c>
      <c r="H359" s="1" t="s">
        <v>41</v>
      </c>
      <c r="I359" s="1" t="s">
        <v>24</v>
      </c>
      <c r="J359" s="28">
        <v>726.1</v>
      </c>
      <c r="K359" s="28">
        <v>678.6</v>
      </c>
      <c r="L359" s="28">
        <f t="shared" ref="L359:L365" si="10">+J359-K359</f>
        <v>47.5</v>
      </c>
      <c r="M359" s="1" t="s">
        <v>25</v>
      </c>
      <c r="N359" s="1" t="s">
        <v>26</v>
      </c>
      <c r="O359" s="5">
        <v>0.2</v>
      </c>
      <c r="P359" s="1">
        <v>1</v>
      </c>
      <c r="Q359" s="9">
        <v>44595</v>
      </c>
      <c r="R359" s="12" t="s">
        <v>486</v>
      </c>
      <c r="S359" s="1" t="s">
        <v>465</v>
      </c>
      <c r="T359" s="4">
        <v>726.1</v>
      </c>
      <c r="U359" s="4">
        <v>678.6</v>
      </c>
    </row>
    <row r="360" spans="1:21" ht="67.5" x14ac:dyDescent="0.2">
      <c r="A360" s="1" t="s">
        <v>466</v>
      </c>
      <c r="B360" s="1" t="s">
        <v>17</v>
      </c>
      <c r="C360" s="1" t="s">
        <v>18</v>
      </c>
      <c r="D360" s="1" t="s">
        <v>19</v>
      </c>
      <c r="E360" s="1" t="s">
        <v>20</v>
      </c>
      <c r="F360" s="2" t="s">
        <v>467</v>
      </c>
      <c r="G360" s="2" t="s">
        <v>60</v>
      </c>
      <c r="H360" s="1" t="s">
        <v>41</v>
      </c>
      <c r="I360" s="1" t="s">
        <v>24</v>
      </c>
      <c r="J360" s="28">
        <v>4226.5</v>
      </c>
      <c r="K360" s="28">
        <v>3950</v>
      </c>
      <c r="L360" s="28">
        <f t="shared" si="10"/>
        <v>276.5</v>
      </c>
      <c r="M360" s="1" t="s">
        <v>25</v>
      </c>
      <c r="N360" s="1" t="s">
        <v>26</v>
      </c>
      <c r="O360" s="5">
        <v>7.0000000000000007E-2</v>
      </c>
      <c r="P360" s="1">
        <v>3</v>
      </c>
      <c r="Q360" s="9">
        <v>44571</v>
      </c>
      <c r="R360" s="12" t="s">
        <v>61</v>
      </c>
      <c r="S360" s="1" t="s">
        <v>62</v>
      </c>
      <c r="T360" s="4">
        <v>4226.5</v>
      </c>
      <c r="U360" s="4">
        <v>3950</v>
      </c>
    </row>
    <row r="361" spans="1:21" ht="45" x14ac:dyDescent="0.2">
      <c r="A361" s="1" t="s">
        <v>468</v>
      </c>
      <c r="B361" s="1" t="s">
        <v>17</v>
      </c>
      <c r="C361" s="1" t="s">
        <v>18</v>
      </c>
      <c r="D361" s="1" t="s">
        <v>19</v>
      </c>
      <c r="E361" s="1" t="s">
        <v>20</v>
      </c>
      <c r="F361" s="2" t="s">
        <v>469</v>
      </c>
      <c r="G361" s="2" t="s">
        <v>82</v>
      </c>
      <c r="H361" s="1" t="s">
        <v>41</v>
      </c>
      <c r="I361" s="1" t="s">
        <v>24</v>
      </c>
      <c r="J361" s="28">
        <v>5526.02</v>
      </c>
      <c r="K361" s="28">
        <v>5164.5</v>
      </c>
      <c r="L361" s="28">
        <f t="shared" si="10"/>
        <v>361.52000000000044</v>
      </c>
      <c r="M361" s="1" t="s">
        <v>25</v>
      </c>
      <c r="N361" s="1" t="s">
        <v>26</v>
      </c>
      <c r="O361" s="5">
        <v>6</v>
      </c>
      <c r="P361" s="1">
        <v>3</v>
      </c>
      <c r="Q361" s="9">
        <v>44593</v>
      </c>
      <c r="R361" s="12" t="s">
        <v>83</v>
      </c>
      <c r="S361" s="1" t="s">
        <v>487</v>
      </c>
      <c r="T361" s="4">
        <v>5526.02</v>
      </c>
      <c r="U361" s="4">
        <v>5164.5</v>
      </c>
    </row>
    <row r="362" spans="1:21" ht="45" x14ac:dyDescent="0.2">
      <c r="A362" s="1" t="s">
        <v>470</v>
      </c>
      <c r="B362" s="1" t="s">
        <v>17</v>
      </c>
      <c r="C362" s="1" t="s">
        <v>18</v>
      </c>
      <c r="D362" s="1" t="s">
        <v>19</v>
      </c>
      <c r="E362" s="1" t="s">
        <v>20</v>
      </c>
      <c r="F362" s="2" t="s">
        <v>471</v>
      </c>
      <c r="G362" s="2" t="s">
        <v>1696</v>
      </c>
      <c r="H362" s="1" t="s">
        <v>23</v>
      </c>
      <c r="I362" s="1" t="s">
        <v>24</v>
      </c>
      <c r="J362" s="28">
        <v>14726.65</v>
      </c>
      <c r="K362" s="28">
        <v>13763.23</v>
      </c>
      <c r="L362" s="28">
        <f t="shared" si="10"/>
        <v>963.42000000000007</v>
      </c>
      <c r="M362" s="1" t="s">
        <v>25</v>
      </c>
      <c r="N362" s="1" t="s">
        <v>26</v>
      </c>
      <c r="O362" s="5">
        <v>0.03</v>
      </c>
      <c r="P362" s="1">
        <v>3</v>
      </c>
      <c r="Q362" s="9">
        <v>44582</v>
      </c>
      <c r="R362" s="12" t="s">
        <v>488</v>
      </c>
      <c r="S362" s="1" t="s">
        <v>472</v>
      </c>
      <c r="T362" s="4">
        <v>14726.65</v>
      </c>
      <c r="U362" s="4">
        <v>13763.23</v>
      </c>
    </row>
    <row r="363" spans="1:21" ht="33.75" x14ac:dyDescent="0.2">
      <c r="A363" s="1" t="s">
        <v>34</v>
      </c>
      <c r="B363" s="1" t="s">
        <v>17</v>
      </c>
      <c r="C363" s="1" t="s">
        <v>18</v>
      </c>
      <c r="D363" s="1" t="s">
        <v>19</v>
      </c>
      <c r="E363" s="1" t="s">
        <v>20</v>
      </c>
      <c r="F363" s="2" t="s">
        <v>35</v>
      </c>
      <c r="G363" s="2" t="s">
        <v>36</v>
      </c>
      <c r="H363" s="1" t="s">
        <v>23</v>
      </c>
      <c r="I363" s="1" t="s">
        <v>24</v>
      </c>
      <c r="J363" s="28">
        <v>494.25</v>
      </c>
      <c r="K363" s="28">
        <v>479.85</v>
      </c>
      <c r="L363" s="28">
        <f t="shared" si="10"/>
        <v>14.399999999999977</v>
      </c>
      <c r="M363" s="1" t="s">
        <v>25</v>
      </c>
      <c r="N363" s="1" t="s">
        <v>26</v>
      </c>
      <c r="O363" s="5">
        <v>0.1</v>
      </c>
      <c r="P363" s="1">
        <v>3</v>
      </c>
      <c r="Q363" s="9">
        <v>44582</v>
      </c>
      <c r="R363" s="12" t="s">
        <v>37</v>
      </c>
      <c r="S363" s="1" t="s">
        <v>38</v>
      </c>
      <c r="T363" s="4">
        <v>494.25</v>
      </c>
      <c r="U363" s="4">
        <v>479.85</v>
      </c>
    </row>
    <row r="364" spans="1:21" ht="45" x14ac:dyDescent="0.2">
      <c r="A364" s="1" t="s">
        <v>53</v>
      </c>
      <c r="B364" s="1" t="s">
        <v>17</v>
      </c>
      <c r="C364" s="1" t="s">
        <v>18</v>
      </c>
      <c r="D364" s="1" t="s">
        <v>19</v>
      </c>
      <c r="E364" s="1" t="s">
        <v>20</v>
      </c>
      <c r="F364" s="2" t="s">
        <v>54</v>
      </c>
      <c r="G364" s="2" t="s">
        <v>55</v>
      </c>
      <c r="H364" s="3" t="s">
        <v>23</v>
      </c>
      <c r="I364" s="1" t="s">
        <v>24</v>
      </c>
      <c r="J364" s="28">
        <v>2399.79</v>
      </c>
      <c r="K364" s="28">
        <v>2242.8000000000002</v>
      </c>
      <c r="L364" s="28">
        <f t="shared" si="10"/>
        <v>156.98999999999978</v>
      </c>
      <c r="M364" s="1" t="s">
        <v>25</v>
      </c>
      <c r="N364" s="1" t="s">
        <v>26</v>
      </c>
      <c r="O364" s="5">
        <v>0.6</v>
      </c>
      <c r="P364" s="1">
        <v>6</v>
      </c>
      <c r="Q364" s="9">
        <v>44588</v>
      </c>
      <c r="R364" s="12" t="s">
        <v>56</v>
      </c>
      <c r="S364" s="1" t="s">
        <v>57</v>
      </c>
      <c r="T364" s="4">
        <v>2399.79</v>
      </c>
      <c r="U364" s="4">
        <v>2242.8000000000002</v>
      </c>
    </row>
    <row r="365" spans="1:21" ht="45" x14ac:dyDescent="0.2">
      <c r="A365" s="1" t="s">
        <v>58</v>
      </c>
      <c r="B365" s="1" t="s">
        <v>17</v>
      </c>
      <c r="C365" s="1" t="s">
        <v>18</v>
      </c>
      <c r="D365" s="1" t="s">
        <v>19</v>
      </c>
      <c r="E365" s="1" t="s">
        <v>20</v>
      </c>
      <c r="F365" s="2" t="s">
        <v>59</v>
      </c>
      <c r="G365" s="2" t="s">
        <v>60</v>
      </c>
      <c r="H365" s="3" t="s">
        <v>41</v>
      </c>
      <c r="I365" s="1" t="s">
        <v>24</v>
      </c>
      <c r="J365" s="28">
        <v>860.29</v>
      </c>
      <c r="K365" s="28">
        <v>804.01</v>
      </c>
      <c r="L365" s="28">
        <f t="shared" si="10"/>
        <v>56.279999999999973</v>
      </c>
      <c r="M365" s="1" t="s">
        <v>25</v>
      </c>
      <c r="N365" s="1" t="s">
        <v>26</v>
      </c>
      <c r="O365" s="5">
        <v>1</v>
      </c>
      <c r="P365" s="1">
        <v>0</v>
      </c>
      <c r="Q365" s="9">
        <v>44602</v>
      </c>
      <c r="R365" s="12" t="s">
        <v>61</v>
      </c>
      <c r="S365" s="1" t="s">
        <v>62</v>
      </c>
      <c r="T365" s="4">
        <v>860.29</v>
      </c>
      <c r="U365" s="4">
        <v>804.01</v>
      </c>
    </row>
    <row r="366" spans="1:21" ht="45" x14ac:dyDescent="0.2">
      <c r="A366" s="1" t="s">
        <v>1576</v>
      </c>
      <c r="B366" s="1" t="s">
        <v>17</v>
      </c>
      <c r="C366" s="1" t="s">
        <v>18</v>
      </c>
      <c r="D366" s="1" t="s">
        <v>19</v>
      </c>
      <c r="E366" s="1" t="s">
        <v>863</v>
      </c>
      <c r="F366" s="2" t="s">
        <v>1577</v>
      </c>
      <c r="G366" s="2" t="s">
        <v>91</v>
      </c>
      <c r="H366" s="46" t="s">
        <v>41</v>
      </c>
      <c r="I366" s="1" t="s">
        <v>24</v>
      </c>
      <c r="J366" s="28">
        <v>271.12</v>
      </c>
      <c r="K366" s="28">
        <v>253.38</v>
      </c>
      <c r="L366" s="28">
        <v>17.739999999999998</v>
      </c>
      <c r="M366" s="28" t="s">
        <v>25</v>
      </c>
      <c r="N366" s="1" t="s">
        <v>26</v>
      </c>
      <c r="O366" s="5">
        <v>0.05</v>
      </c>
      <c r="P366" s="5">
        <v>1</v>
      </c>
      <c r="Q366" s="9">
        <v>44881</v>
      </c>
      <c r="R366" s="24" t="s">
        <v>1161</v>
      </c>
      <c r="S366" s="1" t="s">
        <v>1162</v>
      </c>
      <c r="T366" s="1">
        <v>271.12</v>
      </c>
      <c r="U366" s="28">
        <v>253.38</v>
      </c>
    </row>
    <row r="367" spans="1:21" ht="67.5" x14ac:dyDescent="0.2">
      <c r="A367" s="1" t="s">
        <v>1583</v>
      </c>
      <c r="B367" s="1" t="s">
        <v>17</v>
      </c>
      <c r="C367" s="1" t="s">
        <v>18</v>
      </c>
      <c r="D367" s="1" t="s">
        <v>19</v>
      </c>
      <c r="E367" s="1" t="s">
        <v>863</v>
      </c>
      <c r="F367" s="2" t="s">
        <v>1584</v>
      </c>
      <c r="G367" s="2" t="s">
        <v>1765</v>
      </c>
      <c r="H367" s="46" t="s">
        <v>23</v>
      </c>
      <c r="I367" s="1" t="s">
        <v>24</v>
      </c>
      <c r="J367" s="28">
        <v>1422.17</v>
      </c>
      <c r="K367" s="28">
        <v>1329.13</v>
      </c>
      <c r="L367" s="28">
        <v>93.04</v>
      </c>
      <c r="M367" s="28" t="s">
        <v>25</v>
      </c>
      <c r="N367" s="1" t="s">
        <v>26</v>
      </c>
      <c r="O367" s="5">
        <v>0.1</v>
      </c>
      <c r="P367" s="5">
        <v>4</v>
      </c>
      <c r="Q367" s="9">
        <v>44880</v>
      </c>
      <c r="R367" s="24" t="s">
        <v>106</v>
      </c>
      <c r="S367" s="1" t="s">
        <v>107</v>
      </c>
      <c r="T367" s="1">
        <v>1422.17</v>
      </c>
      <c r="U367" s="28">
        <v>1329.13</v>
      </c>
    </row>
    <row r="368" spans="1:21" ht="78.75" x14ac:dyDescent="0.2">
      <c r="A368" s="1" t="s">
        <v>1595</v>
      </c>
      <c r="B368" s="1" t="s">
        <v>17</v>
      </c>
      <c r="C368" s="1" t="s">
        <v>18</v>
      </c>
      <c r="D368" s="1" t="s">
        <v>19</v>
      </c>
      <c r="E368" s="1" t="s">
        <v>863</v>
      </c>
      <c r="F368" s="2" t="s">
        <v>1596</v>
      </c>
      <c r="G368" s="2" t="s">
        <v>1766</v>
      </c>
      <c r="H368" s="46" t="s">
        <v>1290</v>
      </c>
      <c r="I368" s="1" t="s">
        <v>24</v>
      </c>
      <c r="J368" s="28">
        <v>41.09</v>
      </c>
      <c r="K368" s="28">
        <v>38.4</v>
      </c>
      <c r="L368" s="28">
        <v>2.69</v>
      </c>
      <c r="M368" s="28" t="s">
        <v>25</v>
      </c>
      <c r="N368" s="1" t="s">
        <v>26</v>
      </c>
      <c r="O368" s="5">
        <v>0.01</v>
      </c>
      <c r="P368" s="5">
        <v>3</v>
      </c>
      <c r="Q368" s="9">
        <v>44886</v>
      </c>
      <c r="R368" s="24" t="s">
        <v>1597</v>
      </c>
      <c r="S368" s="1" t="s">
        <v>1267</v>
      </c>
      <c r="T368" s="1">
        <v>41.09</v>
      </c>
      <c r="U368" s="28">
        <v>38.4</v>
      </c>
    </row>
    <row r="369" spans="1:21" ht="33.75" x14ac:dyDescent="0.2">
      <c r="A369" s="1" t="s">
        <v>1598</v>
      </c>
      <c r="B369" s="1" t="s">
        <v>17</v>
      </c>
      <c r="C369" s="1" t="s">
        <v>18</v>
      </c>
      <c r="D369" s="1" t="s">
        <v>19</v>
      </c>
      <c r="E369" s="1" t="s">
        <v>863</v>
      </c>
      <c r="F369" s="2" t="s">
        <v>1599</v>
      </c>
      <c r="G369" s="2" t="s">
        <v>1600</v>
      </c>
      <c r="H369" s="46" t="s">
        <v>23</v>
      </c>
      <c r="I369" s="1" t="s">
        <v>24</v>
      </c>
      <c r="J369" s="28">
        <v>892.37</v>
      </c>
      <c r="K369" s="28">
        <v>866.38</v>
      </c>
      <c r="L369" s="28">
        <v>25.99</v>
      </c>
      <c r="M369" s="28" t="s">
        <v>25</v>
      </c>
      <c r="N369" s="1" t="s">
        <v>26</v>
      </c>
      <c r="O369" s="5">
        <v>0.01</v>
      </c>
      <c r="P369" s="5">
        <v>3</v>
      </c>
      <c r="Q369" s="9">
        <v>44883</v>
      </c>
      <c r="R369" s="24" t="s">
        <v>1601</v>
      </c>
      <c r="S369" s="1" t="s">
        <v>1602</v>
      </c>
      <c r="T369" s="1">
        <v>892.37</v>
      </c>
      <c r="U369" s="28">
        <v>866.38</v>
      </c>
    </row>
    <row r="370" spans="1:21" ht="45" x14ac:dyDescent="0.2">
      <c r="A370" s="1" t="s">
        <v>1603</v>
      </c>
      <c r="B370" s="1" t="s">
        <v>17</v>
      </c>
      <c r="C370" s="1" t="s">
        <v>18</v>
      </c>
      <c r="D370" s="1" t="s">
        <v>19</v>
      </c>
      <c r="E370" s="1" t="s">
        <v>863</v>
      </c>
      <c r="F370" s="2" t="s">
        <v>1604</v>
      </c>
      <c r="G370" s="2" t="s">
        <v>91</v>
      </c>
      <c r="H370" s="46" t="s">
        <v>41</v>
      </c>
      <c r="I370" s="1" t="s">
        <v>24</v>
      </c>
      <c r="J370" s="28">
        <v>952.3</v>
      </c>
      <c r="K370" s="28">
        <v>890</v>
      </c>
      <c r="L370" s="28">
        <v>62.3</v>
      </c>
      <c r="M370" s="28" t="s">
        <v>25</v>
      </c>
      <c r="N370" s="1" t="s">
        <v>26</v>
      </c>
      <c r="O370" s="5">
        <v>0.01</v>
      </c>
      <c r="P370" s="5">
        <v>1</v>
      </c>
      <c r="Q370" s="9">
        <v>44883</v>
      </c>
      <c r="R370" s="24" t="s">
        <v>795</v>
      </c>
      <c r="S370" s="1" t="s">
        <v>796</v>
      </c>
      <c r="T370" s="1">
        <v>952.3</v>
      </c>
      <c r="U370" s="28">
        <v>890</v>
      </c>
    </row>
    <row r="371" spans="1:21" ht="22.5" x14ac:dyDescent="0.2">
      <c r="A371" s="1" t="s">
        <v>1605</v>
      </c>
      <c r="B371" s="1" t="s">
        <v>17</v>
      </c>
      <c r="C371" s="1" t="s">
        <v>18</v>
      </c>
      <c r="D371" s="1" t="s">
        <v>19</v>
      </c>
      <c r="E371" s="1" t="s">
        <v>863</v>
      </c>
      <c r="F371" s="2" t="s">
        <v>1606</v>
      </c>
      <c r="G371" s="2" t="s">
        <v>280</v>
      </c>
      <c r="H371" s="46" t="s">
        <v>23</v>
      </c>
      <c r="I371" s="1" t="s">
        <v>24</v>
      </c>
      <c r="J371" s="28">
        <v>215.24</v>
      </c>
      <c r="K371" s="28">
        <v>201.16</v>
      </c>
      <c r="L371" s="28">
        <v>14.08</v>
      </c>
      <c r="M371" s="28" t="s">
        <v>25</v>
      </c>
      <c r="N371" s="1" t="s">
        <v>26</v>
      </c>
      <c r="O371" s="5">
        <v>0.05</v>
      </c>
      <c r="P371" s="5">
        <v>4</v>
      </c>
      <c r="Q371" s="9">
        <v>44886</v>
      </c>
      <c r="R371" s="24" t="s">
        <v>1607</v>
      </c>
      <c r="S371" s="1" t="s">
        <v>1608</v>
      </c>
      <c r="T371" s="1">
        <v>215.24</v>
      </c>
      <c r="U371" s="28">
        <v>201.16</v>
      </c>
    </row>
    <row r="372" spans="1:21" x14ac:dyDescent="0.2">
      <c r="A372" s="1" t="s">
        <v>1609</v>
      </c>
      <c r="B372" s="1" t="s">
        <v>17</v>
      </c>
      <c r="C372" s="1" t="s">
        <v>18</v>
      </c>
      <c r="D372" s="1" t="s">
        <v>19</v>
      </c>
      <c r="E372" s="1" t="s">
        <v>863</v>
      </c>
      <c r="F372" s="2" t="s">
        <v>1610</v>
      </c>
      <c r="G372" s="2" t="s">
        <v>1611</v>
      </c>
      <c r="H372" s="46" t="s">
        <v>23</v>
      </c>
      <c r="I372" s="1" t="s">
        <v>24</v>
      </c>
      <c r="J372" s="28">
        <v>259.7</v>
      </c>
      <c r="K372" s="28">
        <v>252.14</v>
      </c>
      <c r="L372" s="28">
        <v>7.56</v>
      </c>
      <c r="M372" s="28" t="s">
        <v>25</v>
      </c>
      <c r="N372" s="1" t="s">
        <v>26</v>
      </c>
      <c r="O372" s="5">
        <v>0.1</v>
      </c>
      <c r="P372" s="5">
        <v>4</v>
      </c>
      <c r="Q372" s="9">
        <v>44886</v>
      </c>
      <c r="R372" s="24" t="s">
        <v>1612</v>
      </c>
      <c r="S372" s="1" t="s">
        <v>1613</v>
      </c>
      <c r="T372" s="1">
        <v>259.7</v>
      </c>
      <c r="U372" s="28">
        <v>252.14</v>
      </c>
    </row>
    <row r="373" spans="1:21" ht="45" x14ac:dyDescent="0.2">
      <c r="A373" s="1" t="s">
        <v>1617</v>
      </c>
      <c r="B373" s="1" t="s">
        <v>17</v>
      </c>
      <c r="C373" s="1" t="s">
        <v>18</v>
      </c>
      <c r="D373" s="1" t="s">
        <v>19</v>
      </c>
      <c r="E373" s="1" t="s">
        <v>863</v>
      </c>
      <c r="F373" s="2" t="s">
        <v>1618</v>
      </c>
      <c r="G373" s="2" t="s">
        <v>91</v>
      </c>
      <c r="H373" s="46" t="s">
        <v>41</v>
      </c>
      <c r="I373" s="1" t="s">
        <v>24</v>
      </c>
      <c r="J373" s="28">
        <v>742.25</v>
      </c>
      <c r="K373" s="28">
        <v>693.69</v>
      </c>
      <c r="L373" s="28">
        <v>48.56</v>
      </c>
      <c r="M373" s="28" t="s">
        <v>25</v>
      </c>
      <c r="N373" s="1" t="s">
        <v>26</v>
      </c>
      <c r="O373" s="5">
        <v>0.5</v>
      </c>
      <c r="P373" s="5">
        <v>4</v>
      </c>
      <c r="Q373" s="9">
        <v>44888</v>
      </c>
      <c r="R373" s="24" t="s">
        <v>87</v>
      </c>
      <c r="S373" s="1" t="s">
        <v>88</v>
      </c>
      <c r="T373" s="1">
        <v>742.25</v>
      </c>
      <c r="U373" s="28">
        <v>693.69</v>
      </c>
    </row>
    <row r="374" spans="1:21" ht="45" x14ac:dyDescent="0.2">
      <c r="A374" s="1" t="s">
        <v>1619</v>
      </c>
      <c r="B374" s="1" t="s">
        <v>17</v>
      </c>
      <c r="C374" s="1" t="s">
        <v>18</v>
      </c>
      <c r="D374" s="1" t="s">
        <v>19</v>
      </c>
      <c r="E374" s="1" t="s">
        <v>863</v>
      </c>
      <c r="F374" s="2" t="s">
        <v>1620</v>
      </c>
      <c r="G374" s="2" t="s">
        <v>91</v>
      </c>
      <c r="H374" s="46" t="s">
        <v>41</v>
      </c>
      <c r="I374" s="1" t="s">
        <v>24</v>
      </c>
      <c r="J374" s="28">
        <v>555.98</v>
      </c>
      <c r="K374" s="28">
        <v>519.61</v>
      </c>
      <c r="L374" s="28">
        <v>36.369999999999997</v>
      </c>
      <c r="M374" s="28" t="s">
        <v>25</v>
      </c>
      <c r="N374" s="1" t="s">
        <v>26</v>
      </c>
      <c r="O374" s="5">
        <v>0.5</v>
      </c>
      <c r="P374" s="5">
        <v>1</v>
      </c>
      <c r="Q374" s="9">
        <v>44893</v>
      </c>
      <c r="R374" s="24" t="s">
        <v>809</v>
      </c>
      <c r="S374" s="1" t="s">
        <v>810</v>
      </c>
      <c r="T374" s="1">
        <v>555.98</v>
      </c>
      <c r="U374" s="28">
        <v>519.61</v>
      </c>
    </row>
    <row r="375" spans="1:21" ht="33.75" x14ac:dyDescent="0.2">
      <c r="A375" s="1" t="s">
        <v>1621</v>
      </c>
      <c r="B375" s="1" t="s">
        <v>17</v>
      </c>
      <c r="C375" s="1" t="s">
        <v>18</v>
      </c>
      <c r="D375" s="1" t="s">
        <v>19</v>
      </c>
      <c r="E375" s="1" t="s">
        <v>863</v>
      </c>
      <c r="F375" s="2" t="s">
        <v>1622</v>
      </c>
      <c r="G375" s="2" t="s">
        <v>1623</v>
      </c>
      <c r="H375" s="46" t="s">
        <v>41</v>
      </c>
      <c r="I375" s="1" t="s">
        <v>24</v>
      </c>
      <c r="J375" s="28">
        <v>187.74</v>
      </c>
      <c r="K375" s="28">
        <v>175.46</v>
      </c>
      <c r="L375" s="28">
        <v>12.28</v>
      </c>
      <c r="M375" s="28" t="s">
        <v>25</v>
      </c>
      <c r="N375" s="1" t="s">
        <v>26</v>
      </c>
      <c r="O375" s="5">
        <v>0.5</v>
      </c>
      <c r="P375" s="5">
        <v>1</v>
      </c>
      <c r="Q375" s="9">
        <v>44893</v>
      </c>
      <c r="R375" s="24" t="s">
        <v>138</v>
      </c>
      <c r="S375" s="1" t="s">
        <v>139</v>
      </c>
      <c r="T375" s="1">
        <v>187.74</v>
      </c>
      <c r="U375" s="28">
        <v>175.46</v>
      </c>
    </row>
    <row r="376" spans="1:21" ht="45" x14ac:dyDescent="0.2">
      <c r="A376" s="1" t="s">
        <v>1629</v>
      </c>
      <c r="B376" s="1" t="s">
        <v>17</v>
      </c>
      <c r="C376" s="1" t="s">
        <v>18</v>
      </c>
      <c r="D376" s="1" t="s">
        <v>19</v>
      </c>
      <c r="E376" s="1" t="s">
        <v>863</v>
      </c>
      <c r="F376" s="2" t="s">
        <v>1630</v>
      </c>
      <c r="G376" s="2" t="s">
        <v>60</v>
      </c>
      <c r="H376" s="46" t="s">
        <v>41</v>
      </c>
      <c r="I376" s="1" t="s">
        <v>24</v>
      </c>
      <c r="J376" s="28">
        <v>1988.26</v>
      </c>
      <c r="K376" s="28">
        <v>1858.19</v>
      </c>
      <c r="L376" s="28">
        <v>130.07</v>
      </c>
      <c r="M376" s="28" t="s">
        <v>25</v>
      </c>
      <c r="N376" s="1" t="s">
        <v>26</v>
      </c>
      <c r="O376" s="5">
        <v>1</v>
      </c>
      <c r="P376" s="5">
        <v>1</v>
      </c>
      <c r="Q376" s="9">
        <v>44895</v>
      </c>
      <c r="R376" s="24" t="s">
        <v>61</v>
      </c>
      <c r="S376" s="1" t="s">
        <v>62</v>
      </c>
      <c r="T376" s="1">
        <v>1988.26</v>
      </c>
      <c r="U376" s="28">
        <v>1858.19</v>
      </c>
    </row>
    <row r="377" spans="1:21" ht="33.75" x14ac:dyDescent="0.2">
      <c r="A377" s="1" t="s">
        <v>1631</v>
      </c>
      <c r="B377" s="1" t="s">
        <v>17</v>
      </c>
      <c r="C377" s="1" t="s">
        <v>18</v>
      </c>
      <c r="D377" s="1" t="s">
        <v>19</v>
      </c>
      <c r="E377" s="1" t="s">
        <v>863</v>
      </c>
      <c r="F377" s="2" t="s">
        <v>1632</v>
      </c>
      <c r="G377" s="2" t="s">
        <v>1633</v>
      </c>
      <c r="H377" s="46" t="s">
        <v>41</v>
      </c>
      <c r="I377" s="1" t="s">
        <v>24</v>
      </c>
      <c r="J377" s="28">
        <v>3739.21</v>
      </c>
      <c r="K377" s="28">
        <v>3494.59</v>
      </c>
      <c r="L377" s="28">
        <v>244.62</v>
      </c>
      <c r="M377" s="28" t="s">
        <v>25</v>
      </c>
      <c r="N377" s="1" t="s">
        <v>26</v>
      </c>
      <c r="O377" s="5">
        <v>12</v>
      </c>
      <c r="P377" s="5">
        <v>2</v>
      </c>
      <c r="Q377" s="9">
        <v>44895</v>
      </c>
      <c r="R377" s="24" t="s">
        <v>1634</v>
      </c>
      <c r="S377" s="1" t="s">
        <v>1635</v>
      </c>
      <c r="T377" s="1">
        <v>3739.21</v>
      </c>
      <c r="U377" s="28">
        <v>3494.59</v>
      </c>
    </row>
    <row r="378" spans="1:21" ht="45" x14ac:dyDescent="0.2">
      <c r="A378" s="1" t="s">
        <v>1636</v>
      </c>
      <c r="B378" s="1" t="s">
        <v>17</v>
      </c>
      <c r="C378" s="1" t="s">
        <v>18</v>
      </c>
      <c r="D378" s="1" t="s">
        <v>19</v>
      </c>
      <c r="E378" s="1" t="s">
        <v>863</v>
      </c>
      <c r="F378" s="2" t="s">
        <v>1637</v>
      </c>
      <c r="G378" s="2" t="s">
        <v>1638</v>
      </c>
      <c r="H378" s="46" t="s">
        <v>23</v>
      </c>
      <c r="I378" s="1" t="s">
        <v>24</v>
      </c>
      <c r="J378" s="28">
        <v>361.24</v>
      </c>
      <c r="K378" s="28">
        <v>337.61</v>
      </c>
      <c r="L378" s="28">
        <v>23.63</v>
      </c>
      <c r="M378" s="28" t="s">
        <v>25</v>
      </c>
      <c r="N378" s="1" t="s">
        <v>26</v>
      </c>
      <c r="O378" s="5">
        <v>0.5</v>
      </c>
      <c r="P378" s="5">
        <v>1</v>
      </c>
      <c r="Q378" s="9">
        <v>44895</v>
      </c>
      <c r="R378" s="24" t="s">
        <v>573</v>
      </c>
      <c r="S378" s="1" t="s">
        <v>574</v>
      </c>
      <c r="T378" s="1">
        <v>361.24</v>
      </c>
      <c r="U378" s="28">
        <v>337.61</v>
      </c>
    </row>
    <row r="379" spans="1:21" ht="33.75" x14ac:dyDescent="0.2">
      <c r="A379" s="1" t="s">
        <v>1644</v>
      </c>
      <c r="B379" s="1" t="s">
        <v>17</v>
      </c>
      <c r="C379" s="1" t="s">
        <v>18</v>
      </c>
      <c r="D379" s="1" t="s">
        <v>19</v>
      </c>
      <c r="E379" s="1" t="s">
        <v>863</v>
      </c>
      <c r="F379" s="2" t="s">
        <v>1645</v>
      </c>
      <c r="G379" s="2" t="s">
        <v>82</v>
      </c>
      <c r="H379" s="46" t="s">
        <v>41</v>
      </c>
      <c r="I379" s="1" t="s">
        <v>24</v>
      </c>
      <c r="J379" s="28">
        <v>4654.5</v>
      </c>
      <c r="K379" s="28">
        <v>4350</v>
      </c>
      <c r="L379" s="28">
        <v>304.5</v>
      </c>
      <c r="M379" s="28" t="s">
        <v>25</v>
      </c>
      <c r="N379" s="1" t="s">
        <v>26</v>
      </c>
      <c r="O379" s="5">
        <v>6</v>
      </c>
      <c r="P379" s="5">
        <v>3</v>
      </c>
      <c r="Q379" s="9">
        <v>44907</v>
      </c>
      <c r="R379" s="24" t="s">
        <v>1646</v>
      </c>
      <c r="S379" s="1" t="s">
        <v>1647</v>
      </c>
      <c r="T379" s="1">
        <v>4654.5</v>
      </c>
      <c r="U379" s="28">
        <v>4350</v>
      </c>
    </row>
    <row r="380" spans="1:21" ht="22.5" x14ac:dyDescent="0.2">
      <c r="A380" s="1" t="s">
        <v>1648</v>
      </c>
      <c r="B380" s="1" t="s">
        <v>17</v>
      </c>
      <c r="C380" s="1" t="s">
        <v>18</v>
      </c>
      <c r="D380" s="1" t="s">
        <v>19</v>
      </c>
      <c r="E380" s="1" t="s">
        <v>863</v>
      </c>
      <c r="F380" s="2" t="s">
        <v>1649</v>
      </c>
      <c r="G380" s="2" t="s">
        <v>94</v>
      </c>
      <c r="H380" s="46" t="s">
        <v>23</v>
      </c>
      <c r="I380" s="1" t="s">
        <v>24</v>
      </c>
      <c r="J380" s="28">
        <v>6451.59</v>
      </c>
      <c r="K380" s="28">
        <v>6029.52</v>
      </c>
      <c r="L380" s="28">
        <v>422.07</v>
      </c>
      <c r="M380" s="28" t="s">
        <v>25</v>
      </c>
      <c r="N380" s="1" t="s">
        <v>26</v>
      </c>
      <c r="O380" s="5">
        <v>0.5</v>
      </c>
      <c r="P380" s="5">
        <v>3</v>
      </c>
      <c r="Q380" s="9">
        <v>44911</v>
      </c>
      <c r="R380" s="24" t="s">
        <v>1562</v>
      </c>
      <c r="S380" s="1" t="s">
        <v>147</v>
      </c>
      <c r="T380" s="1">
        <v>6451.59</v>
      </c>
      <c r="U380" s="28">
        <v>6029.52</v>
      </c>
    </row>
    <row r="381" spans="1:21" ht="45" x14ac:dyDescent="0.2">
      <c r="A381" s="1" t="s">
        <v>1650</v>
      </c>
      <c r="B381" s="1" t="s">
        <v>17</v>
      </c>
      <c r="C381" s="1" t="s">
        <v>18</v>
      </c>
      <c r="D381" s="1" t="s">
        <v>19</v>
      </c>
      <c r="E381" s="1" t="s">
        <v>863</v>
      </c>
      <c r="F381" s="2" t="s">
        <v>1651</v>
      </c>
      <c r="G381" s="2" t="s">
        <v>91</v>
      </c>
      <c r="H381" s="46" t="s">
        <v>41</v>
      </c>
      <c r="I381" s="1" t="s">
        <v>24</v>
      </c>
      <c r="J381" s="28">
        <v>120.57</v>
      </c>
      <c r="K381" s="28">
        <v>112.68</v>
      </c>
      <c r="L381" s="28">
        <v>7.89</v>
      </c>
      <c r="M381" s="28" t="s">
        <v>25</v>
      </c>
      <c r="N381" s="1" t="s">
        <v>26</v>
      </c>
      <c r="O381" s="5">
        <v>0.05</v>
      </c>
      <c r="P381" s="5">
        <v>1</v>
      </c>
      <c r="Q381" s="9">
        <v>44916</v>
      </c>
      <c r="R381" s="24" t="s">
        <v>1652</v>
      </c>
      <c r="S381" s="1" t="s">
        <v>1653</v>
      </c>
      <c r="T381" s="1">
        <v>120.57</v>
      </c>
      <c r="U381" s="28">
        <v>112.68</v>
      </c>
    </row>
    <row r="382" spans="1:21" ht="22.5" x14ac:dyDescent="0.2">
      <c r="A382" s="1" t="s">
        <v>1654</v>
      </c>
      <c r="B382" s="1" t="s">
        <v>17</v>
      </c>
      <c r="C382" s="1" t="s">
        <v>18</v>
      </c>
      <c r="D382" s="1" t="s">
        <v>19</v>
      </c>
      <c r="E382" s="1" t="s">
        <v>863</v>
      </c>
      <c r="F382" s="2" t="s">
        <v>1181</v>
      </c>
      <c r="G382" s="2" t="s">
        <v>110</v>
      </c>
      <c r="H382" s="46" t="s">
        <v>23</v>
      </c>
      <c r="I382" s="1" t="s">
        <v>24</v>
      </c>
      <c r="J382" s="28">
        <v>3108</v>
      </c>
      <c r="K382" s="28">
        <v>2905</v>
      </c>
      <c r="L382" s="28">
        <v>203</v>
      </c>
      <c r="M382" s="28" t="s">
        <v>25</v>
      </c>
      <c r="N382" s="1" t="s">
        <v>26</v>
      </c>
      <c r="O382" s="5">
        <v>0.05</v>
      </c>
      <c r="P382" s="5">
        <v>3</v>
      </c>
      <c r="Q382" s="9">
        <v>44915</v>
      </c>
      <c r="R382" s="24" t="s">
        <v>1655</v>
      </c>
      <c r="S382" s="1" t="s">
        <v>112</v>
      </c>
      <c r="T382" s="1">
        <v>3108.35</v>
      </c>
      <c r="U382" s="28">
        <v>2905</v>
      </c>
    </row>
    <row r="383" spans="1:21" ht="22.5" x14ac:dyDescent="0.2">
      <c r="A383" s="1" t="s">
        <v>1656</v>
      </c>
      <c r="B383" s="1" t="s">
        <v>17</v>
      </c>
      <c r="C383" s="1" t="s">
        <v>18</v>
      </c>
      <c r="D383" s="1" t="s">
        <v>19</v>
      </c>
      <c r="E383" s="1" t="s">
        <v>863</v>
      </c>
      <c r="F383" s="8" t="s">
        <v>1657</v>
      </c>
      <c r="G383" s="2" t="s">
        <v>115</v>
      </c>
      <c r="H383" s="46" t="s">
        <v>23</v>
      </c>
      <c r="I383" s="1" t="s">
        <v>24</v>
      </c>
      <c r="J383" s="28">
        <v>66.5</v>
      </c>
      <c r="K383" s="28">
        <v>61.84</v>
      </c>
      <c r="L383" s="28">
        <v>4.66</v>
      </c>
      <c r="M383" s="28" t="s">
        <v>25</v>
      </c>
      <c r="N383" s="1" t="s">
        <v>26</v>
      </c>
      <c r="O383" s="5">
        <v>0.01</v>
      </c>
      <c r="P383" s="5">
        <v>4</v>
      </c>
      <c r="Q383" s="9">
        <v>44917</v>
      </c>
      <c r="R383" s="24" t="s">
        <v>1658</v>
      </c>
      <c r="S383" s="1" t="s">
        <v>1007</v>
      </c>
      <c r="T383" s="1">
        <v>66.5</v>
      </c>
      <c r="U383" s="28">
        <v>4.66</v>
      </c>
    </row>
    <row r="384" spans="1:21" ht="33.75" x14ac:dyDescent="0.2">
      <c r="A384" s="1" t="s">
        <v>80</v>
      </c>
      <c r="B384" s="1" t="s">
        <v>17</v>
      </c>
      <c r="C384" s="1" t="s">
        <v>18</v>
      </c>
      <c r="D384" s="1" t="s">
        <v>19</v>
      </c>
      <c r="E384" s="1" t="s">
        <v>20</v>
      </c>
      <c r="F384" s="2" t="s">
        <v>81</v>
      </c>
      <c r="G384" s="2" t="s">
        <v>82</v>
      </c>
      <c r="H384" s="3" t="s">
        <v>41</v>
      </c>
      <c r="I384" s="1" t="s">
        <v>24</v>
      </c>
      <c r="J384" s="28">
        <v>1468.58</v>
      </c>
      <c r="K384" s="28">
        <v>1372.5</v>
      </c>
      <c r="L384" s="28">
        <f t="shared" ref="L384:L396" si="11">+J384-K384</f>
        <v>96.079999999999927</v>
      </c>
      <c r="M384" s="1" t="s">
        <v>25</v>
      </c>
      <c r="N384" s="1" t="s">
        <v>26</v>
      </c>
      <c r="O384" s="5">
        <v>2</v>
      </c>
      <c r="P384" s="1">
        <v>0</v>
      </c>
      <c r="Q384" s="9">
        <v>44609</v>
      </c>
      <c r="R384" s="12" t="s">
        <v>83</v>
      </c>
      <c r="S384" s="1" t="s">
        <v>84</v>
      </c>
      <c r="T384" s="4">
        <v>1468.58</v>
      </c>
      <c r="U384" s="4">
        <v>1372.5</v>
      </c>
    </row>
    <row r="385" spans="1:21" ht="45" x14ac:dyDescent="0.2">
      <c r="A385" s="1" t="s">
        <v>85</v>
      </c>
      <c r="B385" s="1" t="s">
        <v>17</v>
      </c>
      <c r="C385" s="1" t="s">
        <v>18</v>
      </c>
      <c r="D385" s="1" t="s">
        <v>19</v>
      </c>
      <c r="E385" s="1" t="s">
        <v>20</v>
      </c>
      <c r="F385" s="2" t="s">
        <v>86</v>
      </c>
      <c r="G385" s="2" t="s">
        <v>91</v>
      </c>
      <c r="H385" s="3" t="s">
        <v>41</v>
      </c>
      <c r="I385" s="1" t="s">
        <v>24</v>
      </c>
      <c r="J385" s="28">
        <v>531.73</v>
      </c>
      <c r="K385" s="28">
        <v>496.94</v>
      </c>
      <c r="L385" s="28">
        <f t="shared" si="11"/>
        <v>34.79000000000002</v>
      </c>
      <c r="M385" s="1" t="s">
        <v>25</v>
      </c>
      <c r="N385" s="1" t="s">
        <v>26</v>
      </c>
      <c r="O385" s="5">
        <v>1</v>
      </c>
      <c r="P385" s="1">
        <v>0</v>
      </c>
      <c r="Q385" s="9">
        <v>44609</v>
      </c>
      <c r="R385" s="12" t="s">
        <v>87</v>
      </c>
      <c r="S385" s="1" t="s">
        <v>88</v>
      </c>
      <c r="T385" s="4">
        <v>531.73</v>
      </c>
      <c r="U385" s="4">
        <v>496.94</v>
      </c>
    </row>
    <row r="386" spans="1:21" ht="45" x14ac:dyDescent="0.2">
      <c r="A386" s="1" t="s">
        <v>89</v>
      </c>
      <c r="B386" s="1" t="s">
        <v>17</v>
      </c>
      <c r="C386" s="1" t="s">
        <v>18</v>
      </c>
      <c r="D386" s="1" t="s">
        <v>19</v>
      </c>
      <c r="E386" s="1" t="s">
        <v>20</v>
      </c>
      <c r="F386" s="2" t="s">
        <v>90</v>
      </c>
      <c r="G386" s="2" t="s">
        <v>91</v>
      </c>
      <c r="H386" s="3" t="s">
        <v>41</v>
      </c>
      <c r="I386" s="1" t="s">
        <v>24</v>
      </c>
      <c r="J386" s="28">
        <v>1573.72</v>
      </c>
      <c r="K386" s="28">
        <v>1470.49</v>
      </c>
      <c r="L386" s="28">
        <f t="shared" si="11"/>
        <v>103.23000000000002</v>
      </c>
      <c r="M386" s="1" t="s">
        <v>25</v>
      </c>
      <c r="N386" s="1" t="s">
        <v>26</v>
      </c>
      <c r="O386" s="5">
        <v>1</v>
      </c>
      <c r="P386" s="1">
        <v>0</v>
      </c>
      <c r="Q386" s="9">
        <v>44609</v>
      </c>
      <c r="R386" s="12" t="s">
        <v>87</v>
      </c>
      <c r="S386" s="1" t="s">
        <v>88</v>
      </c>
      <c r="T386" s="4">
        <v>1573.72</v>
      </c>
      <c r="U386" s="4">
        <v>1470.49</v>
      </c>
    </row>
    <row r="387" spans="1:21" ht="56.25" x14ac:dyDescent="0.2">
      <c r="A387" s="1" t="s">
        <v>92</v>
      </c>
      <c r="B387" s="1" t="s">
        <v>17</v>
      </c>
      <c r="C387" s="1" t="s">
        <v>18</v>
      </c>
      <c r="D387" s="1" t="s">
        <v>19</v>
      </c>
      <c r="E387" s="1" t="s">
        <v>20</v>
      </c>
      <c r="F387" s="2" t="s">
        <v>93</v>
      </c>
      <c r="G387" s="2" t="s">
        <v>94</v>
      </c>
      <c r="H387" s="3" t="s">
        <v>23</v>
      </c>
      <c r="I387" s="1" t="s">
        <v>24</v>
      </c>
      <c r="J387" s="28">
        <v>3356.03</v>
      </c>
      <c r="K387" s="28">
        <v>3136.48</v>
      </c>
      <c r="L387" s="28">
        <f t="shared" si="11"/>
        <v>219.55000000000018</v>
      </c>
      <c r="M387" s="1" t="s">
        <v>25</v>
      </c>
      <c r="N387" s="1" t="s">
        <v>26</v>
      </c>
      <c r="O387" s="5">
        <v>1</v>
      </c>
      <c r="P387" s="1">
        <v>3</v>
      </c>
      <c r="Q387" s="9">
        <v>44607</v>
      </c>
      <c r="R387" s="12" t="s">
        <v>95</v>
      </c>
      <c r="S387" s="1" t="s">
        <v>96</v>
      </c>
      <c r="T387" s="4">
        <v>3356.03</v>
      </c>
      <c r="U387" s="4">
        <v>3136.48</v>
      </c>
    </row>
    <row r="388" spans="1:21" ht="45" x14ac:dyDescent="0.2">
      <c r="A388" s="1" t="s">
        <v>99</v>
      </c>
      <c r="B388" s="1" t="s">
        <v>17</v>
      </c>
      <c r="C388" s="1" t="s">
        <v>18</v>
      </c>
      <c r="D388" s="1" t="s">
        <v>19</v>
      </c>
      <c r="E388" s="1" t="s">
        <v>20</v>
      </c>
      <c r="F388" s="2" t="s">
        <v>100</v>
      </c>
      <c r="G388" s="2" t="s">
        <v>91</v>
      </c>
      <c r="H388" s="3" t="s">
        <v>41</v>
      </c>
      <c r="I388" s="1" t="s">
        <v>24</v>
      </c>
      <c r="J388" s="28">
        <v>340.42</v>
      </c>
      <c r="K388" s="28">
        <v>318.14999999999998</v>
      </c>
      <c r="L388" s="28">
        <f t="shared" si="11"/>
        <v>22.270000000000039</v>
      </c>
      <c r="M388" s="1" t="s">
        <v>25</v>
      </c>
      <c r="N388" s="1" t="s">
        <v>26</v>
      </c>
      <c r="O388" s="5">
        <v>0.5</v>
      </c>
      <c r="P388" s="1">
        <v>0</v>
      </c>
      <c r="Q388" s="9">
        <v>44616</v>
      </c>
      <c r="R388" s="12" t="s">
        <v>101</v>
      </c>
      <c r="S388" s="1" t="s">
        <v>102</v>
      </c>
      <c r="T388" s="4">
        <v>340.42</v>
      </c>
      <c r="U388" s="4">
        <v>318.14999999999998</v>
      </c>
    </row>
    <row r="389" spans="1:21" ht="33.75" x14ac:dyDescent="0.2">
      <c r="A389" s="1" t="s">
        <v>108</v>
      </c>
      <c r="B389" s="1" t="s">
        <v>17</v>
      </c>
      <c r="C389" s="1" t="s">
        <v>18</v>
      </c>
      <c r="D389" s="1" t="s">
        <v>19</v>
      </c>
      <c r="E389" s="1" t="s">
        <v>20</v>
      </c>
      <c r="F389" s="2" t="s">
        <v>109</v>
      </c>
      <c r="G389" s="2" t="s">
        <v>110</v>
      </c>
      <c r="H389" s="3" t="s">
        <v>23</v>
      </c>
      <c r="I389" s="1" t="s">
        <v>24</v>
      </c>
      <c r="J389" s="28">
        <v>3576.47</v>
      </c>
      <c r="K389" s="28">
        <v>3342.5</v>
      </c>
      <c r="L389" s="28">
        <f t="shared" si="11"/>
        <v>233.9699999999998</v>
      </c>
      <c r="M389" s="1" t="s">
        <v>25</v>
      </c>
      <c r="N389" s="1" t="s">
        <v>26</v>
      </c>
      <c r="O389" s="5">
        <v>0.05</v>
      </c>
      <c r="P389" s="1">
        <v>3</v>
      </c>
      <c r="Q389" s="9">
        <v>44623</v>
      </c>
      <c r="R389" s="12" t="s">
        <v>111</v>
      </c>
      <c r="S389" s="1" t="s">
        <v>112</v>
      </c>
      <c r="T389" s="4">
        <v>3576.47</v>
      </c>
      <c r="U389" s="4">
        <v>3342.5</v>
      </c>
    </row>
    <row r="390" spans="1:21" ht="22.5" x14ac:dyDescent="0.2">
      <c r="A390" s="1" t="s">
        <v>113</v>
      </c>
      <c r="B390" s="1" t="s">
        <v>17</v>
      </c>
      <c r="C390" s="1" t="s">
        <v>18</v>
      </c>
      <c r="D390" s="1" t="s">
        <v>19</v>
      </c>
      <c r="E390" s="1" t="s">
        <v>20</v>
      </c>
      <c r="F390" s="2" t="s">
        <v>114</v>
      </c>
      <c r="G390" s="2" t="s">
        <v>115</v>
      </c>
      <c r="H390" s="3" t="s">
        <v>23</v>
      </c>
      <c r="I390" s="1" t="s">
        <v>24</v>
      </c>
      <c r="J390" s="28">
        <v>928.56</v>
      </c>
      <c r="K390" s="28">
        <v>868.27</v>
      </c>
      <c r="L390" s="28">
        <f t="shared" si="11"/>
        <v>60.289999999999964</v>
      </c>
      <c r="M390" s="1" t="s">
        <v>25</v>
      </c>
      <c r="N390" s="1" t="s">
        <v>26</v>
      </c>
      <c r="O390" s="5">
        <v>1</v>
      </c>
      <c r="P390" s="1">
        <v>3</v>
      </c>
      <c r="Q390" s="9">
        <v>44623</v>
      </c>
      <c r="R390" s="12" t="s">
        <v>116</v>
      </c>
      <c r="S390" s="1" t="s">
        <v>117</v>
      </c>
      <c r="T390" s="4">
        <v>928.56</v>
      </c>
      <c r="U390" s="4">
        <v>868.27</v>
      </c>
    </row>
    <row r="391" spans="1:21" ht="33.75" x14ac:dyDescent="0.2">
      <c r="A391" s="1" t="s">
        <v>123</v>
      </c>
      <c r="B391" s="1" t="s">
        <v>17</v>
      </c>
      <c r="C391" s="1" t="s">
        <v>18</v>
      </c>
      <c r="D391" s="1" t="s">
        <v>19</v>
      </c>
      <c r="E391" s="1" t="s">
        <v>20</v>
      </c>
      <c r="F391" s="2" t="s">
        <v>124</v>
      </c>
      <c r="G391" s="2" t="s">
        <v>115</v>
      </c>
      <c r="H391" s="3" t="s">
        <v>23</v>
      </c>
      <c r="I391" s="1" t="s">
        <v>24</v>
      </c>
      <c r="J391" s="28">
        <v>928.56</v>
      </c>
      <c r="K391" s="28">
        <v>868.27</v>
      </c>
      <c r="L391" s="28">
        <f t="shared" si="11"/>
        <v>60.289999999999964</v>
      </c>
      <c r="M391" s="1" t="s">
        <v>25</v>
      </c>
      <c r="N391" s="1" t="s">
        <v>26</v>
      </c>
      <c r="O391" s="5">
        <v>0.5</v>
      </c>
      <c r="P391" s="1">
        <v>3</v>
      </c>
      <c r="Q391" s="9">
        <v>44629</v>
      </c>
      <c r="R391" s="12" t="s">
        <v>125</v>
      </c>
      <c r="S391" s="1" t="s">
        <v>126</v>
      </c>
      <c r="T391" s="4">
        <v>928.56</v>
      </c>
      <c r="U391" s="4">
        <v>868.27</v>
      </c>
    </row>
    <row r="392" spans="1:21" ht="33.75" x14ac:dyDescent="0.2">
      <c r="A392" s="1" t="s">
        <v>144</v>
      </c>
      <c r="B392" s="1" t="s">
        <v>17</v>
      </c>
      <c r="C392" s="1" t="s">
        <v>18</v>
      </c>
      <c r="D392" s="1" t="s">
        <v>19</v>
      </c>
      <c r="E392" s="1" t="s">
        <v>20</v>
      </c>
      <c r="F392" s="2" t="s">
        <v>145</v>
      </c>
      <c r="G392" s="2" t="s">
        <v>115</v>
      </c>
      <c r="H392" s="3" t="s">
        <v>23</v>
      </c>
      <c r="I392" s="1" t="s">
        <v>24</v>
      </c>
      <c r="J392" s="28">
        <v>1454.88</v>
      </c>
      <c r="K392" s="28">
        <v>1444.75</v>
      </c>
      <c r="L392" s="28">
        <f t="shared" si="11"/>
        <v>10.130000000000109</v>
      </c>
      <c r="M392" s="1" t="s">
        <v>25</v>
      </c>
      <c r="N392" s="1" t="s">
        <v>26</v>
      </c>
      <c r="O392" s="5">
        <v>1</v>
      </c>
      <c r="P392" s="1">
        <v>3</v>
      </c>
      <c r="Q392" s="9">
        <v>44629</v>
      </c>
      <c r="R392" s="21" t="s">
        <v>146</v>
      </c>
      <c r="S392" s="1" t="s">
        <v>147</v>
      </c>
      <c r="T392" s="4">
        <v>1454.88</v>
      </c>
      <c r="U392" s="4">
        <v>1444.75</v>
      </c>
    </row>
    <row r="393" spans="1:21" ht="67.5" x14ac:dyDescent="0.2">
      <c r="A393" s="1" t="s">
        <v>148</v>
      </c>
      <c r="B393" s="1" t="s">
        <v>17</v>
      </c>
      <c r="C393" s="1" t="s">
        <v>18</v>
      </c>
      <c r="D393" s="1" t="s">
        <v>19</v>
      </c>
      <c r="E393" s="1" t="s">
        <v>20</v>
      </c>
      <c r="F393" s="2" t="s">
        <v>149</v>
      </c>
      <c r="G393" s="2" t="s">
        <v>91</v>
      </c>
      <c r="H393" s="3" t="s">
        <v>41</v>
      </c>
      <c r="I393" s="1" t="s">
        <v>24</v>
      </c>
      <c r="J393" s="28">
        <v>765.35</v>
      </c>
      <c r="K393" s="28">
        <v>715.28</v>
      </c>
      <c r="L393" s="28">
        <f t="shared" si="11"/>
        <v>50.07000000000005</v>
      </c>
      <c r="M393" s="1" t="s">
        <v>25</v>
      </c>
      <c r="N393" s="1" t="s">
        <v>26</v>
      </c>
      <c r="O393" s="5">
        <v>0.1</v>
      </c>
      <c r="P393" s="1">
        <v>0</v>
      </c>
      <c r="Q393" s="9">
        <v>44629</v>
      </c>
      <c r="R393" s="21" t="s">
        <v>150</v>
      </c>
      <c r="S393" s="1" t="s">
        <v>151</v>
      </c>
      <c r="T393" s="4">
        <v>765.35</v>
      </c>
      <c r="U393" s="4">
        <v>715.28</v>
      </c>
    </row>
    <row r="394" spans="1:21" ht="45" x14ac:dyDescent="0.2">
      <c r="A394" s="1" t="s">
        <v>152</v>
      </c>
      <c r="B394" s="1" t="s">
        <v>17</v>
      </c>
      <c r="C394" s="1" t="s">
        <v>18</v>
      </c>
      <c r="D394" s="1" t="s">
        <v>19</v>
      </c>
      <c r="E394" s="1" t="s">
        <v>20</v>
      </c>
      <c r="F394" s="2" t="s">
        <v>153</v>
      </c>
      <c r="G394" s="2" t="s">
        <v>91</v>
      </c>
      <c r="H394" s="3" t="s">
        <v>41</v>
      </c>
      <c r="I394" s="1" t="s">
        <v>24</v>
      </c>
      <c r="J394" s="28">
        <v>413.66</v>
      </c>
      <c r="K394" s="28">
        <v>386.6</v>
      </c>
      <c r="L394" s="28">
        <f t="shared" si="11"/>
        <v>27.060000000000002</v>
      </c>
      <c r="M394" s="1" t="s">
        <v>25</v>
      </c>
      <c r="N394" s="1" t="s">
        <v>26</v>
      </c>
      <c r="O394" s="5">
        <v>0.03</v>
      </c>
      <c r="P394" s="1">
        <v>0</v>
      </c>
      <c r="Q394" s="9">
        <v>44634</v>
      </c>
      <c r="R394" s="12" t="s">
        <v>101</v>
      </c>
      <c r="S394" s="1" t="s">
        <v>102</v>
      </c>
      <c r="T394" s="4">
        <v>413.66</v>
      </c>
      <c r="U394" s="4">
        <v>386.6</v>
      </c>
    </row>
    <row r="395" spans="1:21" ht="33.75" x14ac:dyDescent="0.2">
      <c r="A395" s="1" t="s">
        <v>164</v>
      </c>
      <c r="B395" s="1" t="s">
        <v>17</v>
      </c>
      <c r="C395" s="1" t="s">
        <v>18</v>
      </c>
      <c r="D395" s="1" t="s">
        <v>19</v>
      </c>
      <c r="E395" s="1" t="s">
        <v>20</v>
      </c>
      <c r="F395" s="2" t="s">
        <v>165</v>
      </c>
      <c r="G395" s="2" t="s">
        <v>166</v>
      </c>
      <c r="H395" s="3" t="s">
        <v>41</v>
      </c>
      <c r="I395" s="1" t="s">
        <v>24</v>
      </c>
      <c r="J395" s="28">
        <v>450</v>
      </c>
      <c r="K395" s="28">
        <v>0</v>
      </c>
      <c r="L395" s="28">
        <f t="shared" si="11"/>
        <v>450</v>
      </c>
      <c r="M395" s="1" t="s">
        <v>25</v>
      </c>
      <c r="N395" s="1" t="s">
        <v>26</v>
      </c>
      <c r="O395" s="5">
        <v>0.1</v>
      </c>
      <c r="P395" s="1">
        <v>3</v>
      </c>
      <c r="Q395" s="9">
        <v>44651</v>
      </c>
      <c r="R395" s="12" t="s">
        <v>167</v>
      </c>
      <c r="S395" s="1" t="s">
        <v>168</v>
      </c>
      <c r="T395" s="4">
        <v>450</v>
      </c>
      <c r="U395" s="4">
        <v>0</v>
      </c>
    </row>
    <row r="396" spans="1:21" ht="33.75" x14ac:dyDescent="0.2">
      <c r="A396" s="1" t="s">
        <v>788</v>
      </c>
      <c r="B396" s="1" t="s">
        <v>17</v>
      </c>
      <c r="C396" s="1" t="s">
        <v>18</v>
      </c>
      <c r="D396" s="1" t="s">
        <v>19</v>
      </c>
      <c r="E396" s="1" t="s">
        <v>497</v>
      </c>
      <c r="F396" s="2" t="s">
        <v>789</v>
      </c>
      <c r="G396" s="2" t="s">
        <v>94</v>
      </c>
      <c r="H396" s="1" t="s">
        <v>23</v>
      </c>
      <c r="I396" s="1" t="s">
        <v>24</v>
      </c>
      <c r="J396" s="28">
        <v>2333.75</v>
      </c>
      <c r="K396" s="28">
        <v>2181.08</v>
      </c>
      <c r="L396" s="28">
        <f t="shared" si="11"/>
        <v>152.67000000000007</v>
      </c>
      <c r="M396" s="1" t="s">
        <v>25</v>
      </c>
      <c r="N396" s="1" t="s">
        <v>26</v>
      </c>
      <c r="O396" s="5">
        <v>0.5</v>
      </c>
      <c r="P396" s="44">
        <v>3</v>
      </c>
      <c r="Q396" s="24">
        <v>44678</v>
      </c>
      <c r="R396" s="12" t="s">
        <v>790</v>
      </c>
      <c r="S396" s="1" t="s">
        <v>147</v>
      </c>
      <c r="T396" s="28">
        <v>2333.75</v>
      </c>
      <c r="U396" s="28">
        <v>2181.08</v>
      </c>
    </row>
    <row r="397" spans="1:21" ht="33.75" x14ac:dyDescent="0.2">
      <c r="A397" s="1" t="s">
        <v>791</v>
      </c>
      <c r="B397" s="1" t="s">
        <v>17</v>
      </c>
      <c r="C397" s="1" t="s">
        <v>18</v>
      </c>
      <c r="D397" s="1" t="s">
        <v>19</v>
      </c>
      <c r="E397" s="1" t="s">
        <v>497</v>
      </c>
      <c r="F397" s="2" t="s">
        <v>792</v>
      </c>
      <c r="G397" s="2" t="s">
        <v>82</v>
      </c>
      <c r="H397" s="1" t="s">
        <v>41</v>
      </c>
      <c r="I397" s="1" t="s">
        <v>24</v>
      </c>
      <c r="J397" s="28">
        <v>909.5</v>
      </c>
      <c r="K397" s="28">
        <v>850</v>
      </c>
      <c r="L397" s="28">
        <f>909.5-850</f>
        <v>59.5</v>
      </c>
      <c r="M397" s="1" t="s">
        <v>25</v>
      </c>
      <c r="N397" s="1" t="s">
        <v>26</v>
      </c>
      <c r="O397" s="5">
        <v>0.25</v>
      </c>
      <c r="P397" s="44">
        <v>0</v>
      </c>
      <c r="Q397" s="24">
        <v>44678</v>
      </c>
      <c r="R397" s="12" t="s">
        <v>83</v>
      </c>
      <c r="S397" s="1" t="s">
        <v>84</v>
      </c>
      <c r="T397" s="28">
        <v>909.5</v>
      </c>
      <c r="U397" s="28">
        <v>850</v>
      </c>
    </row>
    <row r="398" spans="1:21" ht="56.25" x14ac:dyDescent="0.2">
      <c r="A398" s="1" t="s">
        <v>793</v>
      </c>
      <c r="B398" s="1" t="s">
        <v>17</v>
      </c>
      <c r="C398" s="1" t="s">
        <v>18</v>
      </c>
      <c r="D398" s="1" t="s">
        <v>19</v>
      </c>
      <c r="E398" s="1" t="s">
        <v>497</v>
      </c>
      <c r="F398" s="2" t="s">
        <v>794</v>
      </c>
      <c r="G398" s="2" t="s">
        <v>91</v>
      </c>
      <c r="H398" s="1" t="s">
        <v>41</v>
      </c>
      <c r="I398" s="1" t="s">
        <v>24</v>
      </c>
      <c r="J398" s="28">
        <v>543.55999999999995</v>
      </c>
      <c r="K398" s="28">
        <v>508</v>
      </c>
      <c r="L398" s="28">
        <f>543.56-508</f>
        <v>35.559999999999945</v>
      </c>
      <c r="M398" s="1" t="s">
        <v>25</v>
      </c>
      <c r="N398" s="1" t="s">
        <v>26</v>
      </c>
      <c r="O398" s="5">
        <v>1</v>
      </c>
      <c r="P398" s="44">
        <v>0</v>
      </c>
      <c r="Q398" s="24">
        <v>44678</v>
      </c>
      <c r="R398" s="12" t="s">
        <v>795</v>
      </c>
      <c r="S398" s="1" t="s">
        <v>796</v>
      </c>
      <c r="T398" s="28">
        <v>543.55999999999995</v>
      </c>
      <c r="U398" s="28">
        <v>508</v>
      </c>
    </row>
    <row r="399" spans="1:21" ht="45" x14ac:dyDescent="0.2">
      <c r="A399" s="1" t="s">
        <v>797</v>
      </c>
      <c r="B399" s="1" t="s">
        <v>17</v>
      </c>
      <c r="C399" s="1" t="s">
        <v>18</v>
      </c>
      <c r="D399" s="1" t="s">
        <v>19</v>
      </c>
      <c r="E399" s="1" t="s">
        <v>497</v>
      </c>
      <c r="F399" s="2" t="s">
        <v>798</v>
      </c>
      <c r="G399" s="2" t="s">
        <v>91</v>
      </c>
      <c r="H399" s="1" t="s">
        <v>41</v>
      </c>
      <c r="I399" s="1" t="s">
        <v>24</v>
      </c>
      <c r="J399" s="28">
        <v>267.5</v>
      </c>
      <c r="K399" s="28">
        <v>250</v>
      </c>
      <c r="L399" s="28">
        <f>267.5-250</f>
        <v>17.5</v>
      </c>
      <c r="M399" s="1" t="s">
        <v>25</v>
      </c>
      <c r="N399" s="1" t="s">
        <v>26</v>
      </c>
      <c r="O399" s="5">
        <v>0.25</v>
      </c>
      <c r="P399" s="1">
        <v>0</v>
      </c>
      <c r="Q399" s="24">
        <v>44678</v>
      </c>
      <c r="R399" s="12" t="s">
        <v>795</v>
      </c>
      <c r="S399" s="1" t="s">
        <v>796</v>
      </c>
      <c r="T399" s="28">
        <v>267.5</v>
      </c>
      <c r="U399" s="28">
        <v>250</v>
      </c>
    </row>
    <row r="400" spans="1:21" ht="33.75" x14ac:dyDescent="0.2">
      <c r="A400" s="1" t="s">
        <v>799</v>
      </c>
      <c r="B400" s="1" t="s">
        <v>17</v>
      </c>
      <c r="C400" s="1" t="s">
        <v>18</v>
      </c>
      <c r="D400" s="1" t="s">
        <v>19</v>
      </c>
      <c r="E400" s="1" t="s">
        <v>497</v>
      </c>
      <c r="F400" s="2" t="s">
        <v>800</v>
      </c>
      <c r="G400" s="2" t="s">
        <v>801</v>
      </c>
      <c r="H400" s="1" t="s">
        <v>41</v>
      </c>
      <c r="I400" s="1" t="s">
        <v>24</v>
      </c>
      <c r="J400" s="28">
        <v>232.4</v>
      </c>
      <c r="K400" s="28">
        <v>217.2</v>
      </c>
      <c r="L400" s="28">
        <f t="shared" ref="L400:L416" si="12">+J400-K400</f>
        <v>15.200000000000017</v>
      </c>
      <c r="M400" s="1" t="s">
        <v>25</v>
      </c>
      <c r="N400" s="1" t="s">
        <v>26</v>
      </c>
      <c r="O400" s="5">
        <v>0.2</v>
      </c>
      <c r="P400" s="1">
        <v>3</v>
      </c>
      <c r="Q400" s="24">
        <v>44678</v>
      </c>
      <c r="R400" s="12" t="s">
        <v>478</v>
      </c>
      <c r="S400" s="1" t="s">
        <v>435</v>
      </c>
      <c r="T400" s="28">
        <v>232.4</v>
      </c>
      <c r="U400" s="28">
        <v>217.2</v>
      </c>
    </row>
    <row r="401" spans="1:21" ht="56.25" x14ac:dyDescent="0.2">
      <c r="A401" s="1" t="s">
        <v>807</v>
      </c>
      <c r="B401" s="1" t="s">
        <v>17</v>
      </c>
      <c r="C401" s="1" t="s">
        <v>18</v>
      </c>
      <c r="D401" s="1" t="s">
        <v>19</v>
      </c>
      <c r="E401" s="1" t="s">
        <v>497</v>
      </c>
      <c r="F401" s="2" t="s">
        <v>808</v>
      </c>
      <c r="G401" s="2" t="s">
        <v>91</v>
      </c>
      <c r="H401" s="1" t="s">
        <v>41</v>
      </c>
      <c r="I401" s="1" t="s">
        <v>24</v>
      </c>
      <c r="J401" s="28">
        <v>308.42</v>
      </c>
      <c r="K401" s="28">
        <v>303.01</v>
      </c>
      <c r="L401" s="28">
        <f t="shared" si="12"/>
        <v>5.410000000000025</v>
      </c>
      <c r="M401" s="1" t="s">
        <v>25</v>
      </c>
      <c r="N401" s="1" t="s">
        <v>26</v>
      </c>
      <c r="O401" s="5">
        <v>1</v>
      </c>
      <c r="P401" s="1">
        <v>4</v>
      </c>
      <c r="Q401" s="24">
        <v>44691</v>
      </c>
      <c r="R401" s="12" t="s">
        <v>809</v>
      </c>
      <c r="S401" s="1" t="s">
        <v>810</v>
      </c>
      <c r="T401" s="28">
        <v>308.42</v>
      </c>
      <c r="U401" s="28">
        <v>303.01</v>
      </c>
    </row>
    <row r="402" spans="1:21" ht="56.25" x14ac:dyDescent="0.2">
      <c r="A402" s="1" t="s">
        <v>811</v>
      </c>
      <c r="B402" s="1" t="s">
        <v>17</v>
      </c>
      <c r="C402" s="1" t="s">
        <v>18</v>
      </c>
      <c r="D402" s="1" t="s">
        <v>19</v>
      </c>
      <c r="E402" s="1" t="s">
        <v>497</v>
      </c>
      <c r="F402" s="2" t="s">
        <v>812</v>
      </c>
      <c r="G402" s="2" t="s">
        <v>1717</v>
      </c>
      <c r="H402" s="1" t="s">
        <v>23</v>
      </c>
      <c r="I402" s="1" t="s">
        <v>24</v>
      </c>
      <c r="J402" s="28">
        <v>1697.21</v>
      </c>
      <c r="K402" s="28">
        <v>1647.78</v>
      </c>
      <c r="L402" s="28">
        <f t="shared" si="12"/>
        <v>49.430000000000064</v>
      </c>
      <c r="M402" s="1" t="s">
        <v>25</v>
      </c>
      <c r="N402" s="1" t="s">
        <v>26</v>
      </c>
      <c r="O402" s="5">
        <v>1</v>
      </c>
      <c r="P402" s="1">
        <v>3</v>
      </c>
      <c r="Q402" s="9">
        <v>44694</v>
      </c>
      <c r="R402" s="12" t="s">
        <v>813</v>
      </c>
      <c r="S402" s="1" t="s">
        <v>277</v>
      </c>
      <c r="T402" s="28">
        <v>1697.21</v>
      </c>
      <c r="U402" s="28">
        <v>1647.78</v>
      </c>
    </row>
    <row r="403" spans="1:21" ht="45" x14ac:dyDescent="0.2">
      <c r="A403" s="1" t="s">
        <v>814</v>
      </c>
      <c r="B403" s="1" t="s">
        <v>17</v>
      </c>
      <c r="C403" s="1" t="s">
        <v>18</v>
      </c>
      <c r="D403" s="1" t="s">
        <v>19</v>
      </c>
      <c r="E403" s="1" t="s">
        <v>497</v>
      </c>
      <c r="F403" s="2" t="s">
        <v>815</v>
      </c>
      <c r="G403" s="2" t="s">
        <v>816</v>
      </c>
      <c r="H403" s="1" t="s">
        <v>23</v>
      </c>
      <c r="I403" s="1" t="s">
        <v>24</v>
      </c>
      <c r="J403" s="28">
        <v>1116.74</v>
      </c>
      <c r="K403" s="28">
        <v>1043.68</v>
      </c>
      <c r="L403" s="28">
        <f t="shared" si="12"/>
        <v>73.059999999999945</v>
      </c>
      <c r="M403" s="1" t="s">
        <v>25</v>
      </c>
      <c r="N403" s="1" t="s">
        <v>26</v>
      </c>
      <c r="O403" s="5">
        <v>0.2</v>
      </c>
      <c r="P403" s="1">
        <v>3</v>
      </c>
      <c r="Q403" s="9">
        <v>44694</v>
      </c>
      <c r="R403" s="12" t="s">
        <v>817</v>
      </c>
      <c r="S403" s="1" t="s">
        <v>818</v>
      </c>
      <c r="T403" s="28">
        <v>1116.74</v>
      </c>
      <c r="U403" s="28">
        <v>1043.68</v>
      </c>
    </row>
    <row r="404" spans="1:21" ht="67.5" x14ac:dyDescent="0.2">
      <c r="A404" s="1" t="s">
        <v>819</v>
      </c>
      <c r="B404" s="1" t="s">
        <v>17</v>
      </c>
      <c r="C404" s="1" t="s">
        <v>18</v>
      </c>
      <c r="D404" s="1" t="s">
        <v>19</v>
      </c>
      <c r="E404" s="1" t="s">
        <v>497</v>
      </c>
      <c r="F404" s="2" t="s">
        <v>820</v>
      </c>
      <c r="G404" s="2" t="s">
        <v>1718</v>
      </c>
      <c r="H404" s="1" t="s">
        <v>23</v>
      </c>
      <c r="I404" s="1" t="s">
        <v>24</v>
      </c>
      <c r="J404" s="28">
        <v>1127.78</v>
      </c>
      <c r="K404" s="28">
        <v>1054</v>
      </c>
      <c r="L404" s="28">
        <f t="shared" si="12"/>
        <v>73.779999999999973</v>
      </c>
      <c r="M404" s="1" t="s">
        <v>25</v>
      </c>
      <c r="N404" s="1" t="s">
        <v>26</v>
      </c>
      <c r="O404" s="5">
        <v>0.5</v>
      </c>
      <c r="P404" s="1">
        <v>3</v>
      </c>
      <c r="Q404" s="9">
        <v>44693</v>
      </c>
      <c r="R404" s="12" t="s">
        <v>594</v>
      </c>
      <c r="S404" s="1" t="s">
        <v>208</v>
      </c>
      <c r="T404" s="28">
        <v>1127.78</v>
      </c>
      <c r="U404" s="28">
        <v>1054</v>
      </c>
    </row>
    <row r="405" spans="1:21" ht="45" x14ac:dyDescent="0.2">
      <c r="A405" s="1" t="s">
        <v>821</v>
      </c>
      <c r="B405" s="1" t="s">
        <v>17</v>
      </c>
      <c r="C405" s="1" t="s">
        <v>18</v>
      </c>
      <c r="D405" s="1" t="s">
        <v>19</v>
      </c>
      <c r="E405" s="1" t="s">
        <v>497</v>
      </c>
      <c r="F405" s="2" t="s">
        <v>822</v>
      </c>
      <c r="G405" s="2" t="s">
        <v>91</v>
      </c>
      <c r="H405" s="1" t="s">
        <v>41</v>
      </c>
      <c r="I405" s="1" t="s">
        <v>24</v>
      </c>
      <c r="J405" s="28">
        <v>1336.29</v>
      </c>
      <c r="K405" s="28">
        <v>1248.8699999999999</v>
      </c>
      <c r="L405" s="28">
        <f t="shared" si="12"/>
        <v>87.420000000000073</v>
      </c>
      <c r="M405" s="1" t="s">
        <v>25</v>
      </c>
      <c r="N405" s="1" t="s">
        <v>26</v>
      </c>
      <c r="O405" s="5">
        <v>1</v>
      </c>
      <c r="P405" s="1">
        <v>3</v>
      </c>
      <c r="Q405" s="9">
        <v>44701</v>
      </c>
      <c r="R405" s="12" t="s">
        <v>150</v>
      </c>
      <c r="S405" s="1" t="s">
        <v>151</v>
      </c>
      <c r="T405" s="28">
        <v>1336.29</v>
      </c>
      <c r="U405" s="28">
        <v>1248.8699999999999</v>
      </c>
    </row>
    <row r="406" spans="1:21" ht="33.75" x14ac:dyDescent="0.2">
      <c r="A406" s="1" t="s">
        <v>823</v>
      </c>
      <c r="B406" s="1" t="s">
        <v>17</v>
      </c>
      <c r="C406" s="1" t="s">
        <v>18</v>
      </c>
      <c r="D406" s="1" t="s">
        <v>19</v>
      </c>
      <c r="E406" s="1" t="s">
        <v>497</v>
      </c>
      <c r="F406" s="2" t="s">
        <v>824</v>
      </c>
      <c r="G406" s="2" t="s">
        <v>110</v>
      </c>
      <c r="H406" s="1" t="s">
        <v>23</v>
      </c>
      <c r="I406" s="1" t="s">
        <v>24</v>
      </c>
      <c r="J406" s="28">
        <v>4066</v>
      </c>
      <c r="K406" s="28">
        <v>3800</v>
      </c>
      <c r="L406" s="28">
        <f t="shared" si="12"/>
        <v>266</v>
      </c>
      <c r="M406" s="1" t="s">
        <v>25</v>
      </c>
      <c r="N406" s="1" t="s">
        <v>26</v>
      </c>
      <c r="O406" s="5">
        <v>0.05</v>
      </c>
      <c r="P406" s="1">
        <v>2</v>
      </c>
      <c r="Q406" s="24">
        <v>44712</v>
      </c>
      <c r="R406" s="12" t="s">
        <v>111</v>
      </c>
      <c r="S406" s="1" t="s">
        <v>112</v>
      </c>
      <c r="T406" s="28">
        <v>4066</v>
      </c>
      <c r="U406" s="28">
        <v>3800</v>
      </c>
    </row>
    <row r="407" spans="1:21" ht="45" x14ac:dyDescent="0.2">
      <c r="A407" s="1" t="s">
        <v>825</v>
      </c>
      <c r="B407" s="1" t="s">
        <v>17</v>
      </c>
      <c r="C407" s="1" t="s">
        <v>18</v>
      </c>
      <c r="D407" s="1" t="s">
        <v>19</v>
      </c>
      <c r="E407" s="1" t="s">
        <v>497</v>
      </c>
      <c r="F407" s="2" t="s">
        <v>826</v>
      </c>
      <c r="G407" s="2" t="s">
        <v>91</v>
      </c>
      <c r="H407" s="1" t="s">
        <v>41</v>
      </c>
      <c r="I407" s="1" t="s">
        <v>24</v>
      </c>
      <c r="J407" s="28">
        <v>523.23</v>
      </c>
      <c r="K407" s="28">
        <v>489</v>
      </c>
      <c r="L407" s="28">
        <f t="shared" si="12"/>
        <v>34.230000000000018</v>
      </c>
      <c r="M407" s="1" t="s">
        <v>25</v>
      </c>
      <c r="N407" s="1" t="s">
        <v>26</v>
      </c>
      <c r="O407" s="5">
        <v>0.05</v>
      </c>
      <c r="P407" s="1">
        <v>0</v>
      </c>
      <c r="Q407" s="24">
        <v>44713</v>
      </c>
      <c r="R407" s="12" t="s">
        <v>795</v>
      </c>
      <c r="S407" s="1" t="s">
        <v>796</v>
      </c>
      <c r="T407" s="28">
        <v>523.23</v>
      </c>
      <c r="U407" s="28">
        <v>489</v>
      </c>
    </row>
    <row r="408" spans="1:21" ht="45" x14ac:dyDescent="0.2">
      <c r="A408" s="1" t="s">
        <v>831</v>
      </c>
      <c r="B408" s="1" t="s">
        <v>17</v>
      </c>
      <c r="C408" s="1" t="s">
        <v>18</v>
      </c>
      <c r="D408" s="1" t="s">
        <v>19</v>
      </c>
      <c r="E408" s="1" t="s">
        <v>497</v>
      </c>
      <c r="F408" s="2" t="s">
        <v>832</v>
      </c>
      <c r="G408" s="2" t="s">
        <v>91</v>
      </c>
      <c r="H408" s="1" t="s">
        <v>41</v>
      </c>
      <c r="I408" s="1" t="s">
        <v>24</v>
      </c>
      <c r="J408" s="28">
        <v>137.88</v>
      </c>
      <c r="K408" s="28">
        <v>128.86000000000001</v>
      </c>
      <c r="L408" s="28">
        <f t="shared" si="12"/>
        <v>9.0199999999999818</v>
      </c>
      <c r="M408" s="1" t="s">
        <v>25</v>
      </c>
      <c r="N408" s="1" t="s">
        <v>26</v>
      </c>
      <c r="O408" s="5">
        <v>1</v>
      </c>
      <c r="P408" s="1">
        <v>0</v>
      </c>
      <c r="Q408" s="24">
        <v>44719</v>
      </c>
      <c r="R408" s="12" t="s">
        <v>1669</v>
      </c>
      <c r="S408" s="1" t="s">
        <v>1162</v>
      </c>
      <c r="T408" s="28">
        <v>137.88</v>
      </c>
      <c r="U408" s="28">
        <v>128.86000000000001</v>
      </c>
    </row>
    <row r="409" spans="1:21" ht="33.75" x14ac:dyDescent="0.2">
      <c r="A409" s="1" t="s">
        <v>833</v>
      </c>
      <c r="B409" s="1" t="s">
        <v>17</v>
      </c>
      <c r="C409" s="1" t="s">
        <v>18</v>
      </c>
      <c r="D409" s="1" t="s">
        <v>19</v>
      </c>
      <c r="E409" s="1" t="s">
        <v>497</v>
      </c>
      <c r="F409" s="2" t="s">
        <v>834</v>
      </c>
      <c r="G409" s="2" t="s">
        <v>835</v>
      </c>
      <c r="H409" s="1" t="s">
        <v>23</v>
      </c>
      <c r="I409" s="1" t="s">
        <v>24</v>
      </c>
      <c r="J409" s="28">
        <v>223.63</v>
      </c>
      <c r="K409" s="28">
        <v>209</v>
      </c>
      <c r="L409" s="28">
        <f t="shared" si="12"/>
        <v>14.629999999999995</v>
      </c>
      <c r="M409" s="1" t="s">
        <v>25</v>
      </c>
      <c r="N409" s="1" t="s">
        <v>26</v>
      </c>
      <c r="O409" s="5">
        <v>0.1</v>
      </c>
      <c r="P409" s="1">
        <v>3</v>
      </c>
      <c r="Q409" s="24">
        <v>44712</v>
      </c>
      <c r="R409" s="1" t="s">
        <v>836</v>
      </c>
      <c r="S409" s="1" t="s">
        <v>554</v>
      </c>
      <c r="T409" s="28">
        <v>223.63</v>
      </c>
      <c r="U409" s="28">
        <v>209</v>
      </c>
    </row>
    <row r="410" spans="1:21" ht="90" x14ac:dyDescent="0.2">
      <c r="A410" s="1" t="s">
        <v>837</v>
      </c>
      <c r="B410" s="1" t="s">
        <v>17</v>
      </c>
      <c r="C410" s="1" t="s">
        <v>18</v>
      </c>
      <c r="D410" s="1" t="s">
        <v>19</v>
      </c>
      <c r="E410" s="1" t="s">
        <v>497</v>
      </c>
      <c r="F410" s="2" t="s">
        <v>838</v>
      </c>
      <c r="G410" s="2" t="s">
        <v>91</v>
      </c>
      <c r="H410" s="1" t="s">
        <v>41</v>
      </c>
      <c r="I410" s="1" t="s">
        <v>24</v>
      </c>
      <c r="J410" s="28">
        <v>839.93</v>
      </c>
      <c r="K410" s="28">
        <v>784.98</v>
      </c>
      <c r="L410" s="28">
        <f t="shared" si="12"/>
        <v>54.949999999999932</v>
      </c>
      <c r="M410" s="1" t="s">
        <v>25</v>
      </c>
      <c r="N410" s="1" t="s">
        <v>26</v>
      </c>
      <c r="O410" s="5">
        <v>1</v>
      </c>
      <c r="P410" s="1">
        <v>3</v>
      </c>
      <c r="Q410" s="24">
        <v>44719</v>
      </c>
      <c r="R410" s="12" t="s">
        <v>809</v>
      </c>
      <c r="S410" s="1" t="s">
        <v>810</v>
      </c>
      <c r="T410" s="28">
        <v>839.93</v>
      </c>
      <c r="U410" s="28">
        <v>784.98</v>
      </c>
    </row>
    <row r="411" spans="1:21" ht="33.75" x14ac:dyDescent="0.2">
      <c r="A411" s="1" t="s">
        <v>843</v>
      </c>
      <c r="B411" s="1" t="s">
        <v>17</v>
      </c>
      <c r="C411" s="1" t="s">
        <v>18</v>
      </c>
      <c r="D411" s="1" t="s">
        <v>19</v>
      </c>
      <c r="E411" s="1" t="s">
        <v>497</v>
      </c>
      <c r="F411" s="2" t="s">
        <v>844</v>
      </c>
      <c r="G411" s="2" t="s">
        <v>82</v>
      </c>
      <c r="H411" s="1" t="s">
        <v>41</v>
      </c>
      <c r="I411" s="1" t="s">
        <v>24</v>
      </c>
      <c r="J411" s="28">
        <v>209.19</v>
      </c>
      <c r="K411" s="28">
        <v>195.5</v>
      </c>
      <c r="L411" s="28">
        <f t="shared" si="12"/>
        <v>13.689999999999998</v>
      </c>
      <c r="M411" s="1" t="s">
        <v>25</v>
      </c>
      <c r="N411" s="1" t="s">
        <v>26</v>
      </c>
      <c r="O411" s="5">
        <v>0.25</v>
      </c>
      <c r="P411" s="1">
        <v>0</v>
      </c>
      <c r="Q411" s="9">
        <v>44729</v>
      </c>
      <c r="R411" s="12" t="s">
        <v>83</v>
      </c>
      <c r="S411" s="1" t="s">
        <v>84</v>
      </c>
      <c r="T411" s="28">
        <v>209.19</v>
      </c>
      <c r="U411" s="28">
        <v>195.5</v>
      </c>
    </row>
    <row r="412" spans="1:21" ht="45" x14ac:dyDescent="0.2">
      <c r="A412" s="1" t="s">
        <v>845</v>
      </c>
      <c r="B412" s="1" t="s">
        <v>17</v>
      </c>
      <c r="C412" s="1" t="s">
        <v>18</v>
      </c>
      <c r="D412" s="1" t="s">
        <v>19</v>
      </c>
      <c r="E412" s="1" t="s">
        <v>497</v>
      </c>
      <c r="F412" s="2" t="s">
        <v>846</v>
      </c>
      <c r="G412" s="2" t="s">
        <v>847</v>
      </c>
      <c r="H412" s="1" t="s">
        <v>23</v>
      </c>
      <c r="I412" s="1" t="s">
        <v>24</v>
      </c>
      <c r="J412" s="28">
        <v>186.8</v>
      </c>
      <c r="K412" s="28">
        <v>174.58</v>
      </c>
      <c r="L412" s="28">
        <f t="shared" si="12"/>
        <v>12.219999999999999</v>
      </c>
      <c r="M412" s="1" t="s">
        <v>25</v>
      </c>
      <c r="N412" s="1" t="s">
        <v>26</v>
      </c>
      <c r="O412" s="5">
        <v>0.5</v>
      </c>
      <c r="P412" s="1">
        <v>0</v>
      </c>
      <c r="Q412" s="24">
        <v>44725</v>
      </c>
      <c r="R412" s="12" t="s">
        <v>848</v>
      </c>
      <c r="S412" s="1" t="s">
        <v>849</v>
      </c>
      <c r="T412" s="28">
        <v>186.8</v>
      </c>
      <c r="U412" s="28">
        <v>174.58</v>
      </c>
    </row>
    <row r="413" spans="1:21" ht="33.75" x14ac:dyDescent="0.2">
      <c r="A413" s="1" t="s">
        <v>850</v>
      </c>
      <c r="B413" s="1" t="s">
        <v>17</v>
      </c>
      <c r="C413" s="1" t="s">
        <v>18</v>
      </c>
      <c r="D413" s="1" t="s">
        <v>19</v>
      </c>
      <c r="E413" s="1" t="s">
        <v>497</v>
      </c>
      <c r="F413" s="2" t="s">
        <v>851</v>
      </c>
      <c r="G413" s="2" t="s">
        <v>852</v>
      </c>
      <c r="H413" s="1" t="s">
        <v>23</v>
      </c>
      <c r="I413" s="1" t="s">
        <v>24</v>
      </c>
      <c r="J413" s="28">
        <v>295.06</v>
      </c>
      <c r="K413" s="28">
        <v>275.76</v>
      </c>
      <c r="L413" s="28">
        <f t="shared" si="12"/>
        <v>19.300000000000011</v>
      </c>
      <c r="M413" s="1" t="s">
        <v>25</v>
      </c>
      <c r="N413" s="1" t="s">
        <v>26</v>
      </c>
      <c r="O413" s="5">
        <v>0.05</v>
      </c>
      <c r="P413" s="1">
        <v>3</v>
      </c>
      <c r="Q413" s="24">
        <v>44725</v>
      </c>
      <c r="R413" s="12" t="s">
        <v>150</v>
      </c>
      <c r="S413" s="1" t="s">
        <v>151</v>
      </c>
      <c r="T413" s="28">
        <v>295.06</v>
      </c>
      <c r="U413" s="28">
        <v>275.76</v>
      </c>
    </row>
    <row r="414" spans="1:21" ht="45" x14ac:dyDescent="0.2">
      <c r="A414" s="1" t="s">
        <v>856</v>
      </c>
      <c r="B414" s="1" t="s">
        <v>17</v>
      </c>
      <c r="C414" s="1" t="s">
        <v>18</v>
      </c>
      <c r="D414" s="1" t="s">
        <v>19</v>
      </c>
      <c r="E414" s="1" t="s">
        <v>497</v>
      </c>
      <c r="F414" s="2" t="s">
        <v>857</v>
      </c>
      <c r="G414" s="2" t="s">
        <v>82</v>
      </c>
      <c r="H414" s="1" t="s">
        <v>41</v>
      </c>
      <c r="I414" s="1" t="s">
        <v>24</v>
      </c>
      <c r="J414" s="28">
        <v>5869.49</v>
      </c>
      <c r="K414" s="28">
        <v>5485.5</v>
      </c>
      <c r="L414" s="28">
        <f t="shared" si="12"/>
        <v>383.98999999999978</v>
      </c>
      <c r="M414" s="1" t="s">
        <v>25</v>
      </c>
      <c r="N414" s="1" t="s">
        <v>26</v>
      </c>
      <c r="O414" s="5">
        <v>6</v>
      </c>
      <c r="P414" s="1">
        <v>0</v>
      </c>
      <c r="Q414" s="9">
        <v>44726</v>
      </c>
      <c r="R414" s="12" t="s">
        <v>83</v>
      </c>
      <c r="S414" s="1" t="s">
        <v>84</v>
      </c>
      <c r="T414" s="28">
        <v>5869.49</v>
      </c>
      <c r="U414" s="28">
        <v>5485.5</v>
      </c>
    </row>
    <row r="415" spans="1:21" ht="22.5" x14ac:dyDescent="0.2">
      <c r="A415" s="1" t="s">
        <v>858</v>
      </c>
      <c r="B415" s="1" t="s">
        <v>17</v>
      </c>
      <c r="C415" s="1" t="s">
        <v>18</v>
      </c>
      <c r="D415" s="1" t="s">
        <v>19</v>
      </c>
      <c r="E415" s="1" t="s">
        <v>497</v>
      </c>
      <c r="F415" s="2" t="s">
        <v>859</v>
      </c>
      <c r="G415" s="2" t="s">
        <v>94</v>
      </c>
      <c r="H415" s="1" t="s">
        <v>23</v>
      </c>
      <c r="I415" s="1" t="s">
        <v>24</v>
      </c>
      <c r="J415" s="28">
        <v>2015.89</v>
      </c>
      <c r="K415" s="28">
        <v>1920.72</v>
      </c>
      <c r="L415" s="28">
        <f t="shared" si="12"/>
        <v>95.170000000000073</v>
      </c>
      <c r="M415" s="1" t="s">
        <v>25</v>
      </c>
      <c r="N415" s="1" t="s">
        <v>26</v>
      </c>
      <c r="O415" s="5">
        <v>0.5</v>
      </c>
      <c r="P415" s="1">
        <v>3</v>
      </c>
      <c r="Q415" s="9">
        <v>44729</v>
      </c>
      <c r="R415" s="12" t="s">
        <v>259</v>
      </c>
      <c r="S415" s="1" t="s">
        <v>260</v>
      </c>
      <c r="T415" s="28">
        <v>2015.89</v>
      </c>
      <c r="U415" s="28">
        <v>1920.72</v>
      </c>
    </row>
    <row r="416" spans="1:21" ht="45" x14ac:dyDescent="0.2">
      <c r="A416" s="1" t="s">
        <v>860</v>
      </c>
      <c r="B416" s="1" t="s">
        <v>17</v>
      </c>
      <c r="C416" s="1" t="s">
        <v>18</v>
      </c>
      <c r="D416" s="1" t="s">
        <v>19</v>
      </c>
      <c r="E416" s="1" t="s">
        <v>497</v>
      </c>
      <c r="F416" s="2" t="s">
        <v>861</v>
      </c>
      <c r="G416" s="2" t="s">
        <v>220</v>
      </c>
      <c r="H416" s="1" t="s">
        <v>23</v>
      </c>
      <c r="I416" s="1" t="s">
        <v>24</v>
      </c>
      <c r="J416" s="28">
        <v>1017.99</v>
      </c>
      <c r="K416" s="28">
        <v>951.4</v>
      </c>
      <c r="L416" s="28">
        <f t="shared" si="12"/>
        <v>66.590000000000032</v>
      </c>
      <c r="M416" s="1" t="s">
        <v>25</v>
      </c>
      <c r="N416" s="1" t="s">
        <v>26</v>
      </c>
      <c r="O416" s="5">
        <v>0.5</v>
      </c>
      <c r="P416" s="1">
        <v>3</v>
      </c>
      <c r="Q416" s="24">
        <v>44732</v>
      </c>
      <c r="R416" s="12" t="s">
        <v>790</v>
      </c>
      <c r="S416" s="1" t="s">
        <v>147</v>
      </c>
      <c r="T416" s="28">
        <v>1017.99</v>
      </c>
      <c r="U416" s="28">
        <v>951.4</v>
      </c>
    </row>
    <row r="417" spans="1:21" ht="45" x14ac:dyDescent="0.2">
      <c r="A417" s="1" t="s">
        <v>1159</v>
      </c>
      <c r="B417" s="1" t="s">
        <v>17</v>
      </c>
      <c r="C417" s="1" t="s">
        <v>18</v>
      </c>
      <c r="D417" s="1" t="s">
        <v>19</v>
      </c>
      <c r="E417" s="1" t="s">
        <v>497</v>
      </c>
      <c r="F417" s="2" t="s">
        <v>1160</v>
      </c>
      <c r="G417" s="2" t="s">
        <v>91</v>
      </c>
      <c r="H417" s="1" t="s">
        <v>41</v>
      </c>
      <c r="I417" s="1" t="s">
        <v>24</v>
      </c>
      <c r="J417" s="28">
        <v>783.65</v>
      </c>
      <c r="K417" s="28">
        <v>560.75</v>
      </c>
      <c r="L417" s="28">
        <v>222.9</v>
      </c>
      <c r="M417" s="1" t="s">
        <v>25</v>
      </c>
      <c r="N417" s="1" t="s">
        <v>26</v>
      </c>
      <c r="O417" s="5">
        <v>2</v>
      </c>
      <c r="P417" s="1">
        <v>0</v>
      </c>
      <c r="Q417" s="24">
        <v>44756</v>
      </c>
      <c r="R417" s="1" t="s">
        <v>1161</v>
      </c>
      <c r="S417" s="1" t="s">
        <v>1162</v>
      </c>
      <c r="T417" s="28">
        <v>783.65</v>
      </c>
      <c r="U417" s="28">
        <v>560.75</v>
      </c>
    </row>
    <row r="418" spans="1:21" ht="45" x14ac:dyDescent="0.2">
      <c r="A418" s="1" t="s">
        <v>1163</v>
      </c>
      <c r="B418" s="1" t="s">
        <v>17</v>
      </c>
      <c r="C418" s="1" t="s">
        <v>18</v>
      </c>
      <c r="D418" s="1" t="s">
        <v>19</v>
      </c>
      <c r="E418" s="1" t="s">
        <v>497</v>
      </c>
      <c r="F418" s="2" t="s">
        <v>1164</v>
      </c>
      <c r="G418" s="2" t="s">
        <v>31</v>
      </c>
      <c r="H418" s="1" t="s">
        <v>23</v>
      </c>
      <c r="I418" s="1" t="s">
        <v>24</v>
      </c>
      <c r="J418" s="28">
        <v>1571</v>
      </c>
      <c r="K418" s="28">
        <v>1571</v>
      </c>
      <c r="L418" s="28" t="s">
        <v>995</v>
      </c>
      <c r="M418" s="1" t="s">
        <v>25</v>
      </c>
      <c r="N418" s="1" t="s">
        <v>26</v>
      </c>
      <c r="O418" s="5">
        <v>0.02</v>
      </c>
      <c r="P418" s="44">
        <v>3</v>
      </c>
      <c r="Q418" s="24">
        <v>44742</v>
      </c>
      <c r="R418" s="12" t="s">
        <v>1165</v>
      </c>
      <c r="S418" s="1" t="s">
        <v>1166</v>
      </c>
      <c r="T418" s="28">
        <v>1571</v>
      </c>
      <c r="U418" s="28">
        <v>1571</v>
      </c>
    </row>
    <row r="419" spans="1:21" ht="78.75" x14ac:dyDescent="0.2">
      <c r="A419" s="1" t="s">
        <v>1167</v>
      </c>
      <c r="B419" s="1" t="s">
        <v>17</v>
      </c>
      <c r="C419" s="1" t="s">
        <v>18</v>
      </c>
      <c r="D419" s="1" t="s">
        <v>19</v>
      </c>
      <c r="E419" s="1" t="s">
        <v>497</v>
      </c>
      <c r="F419" s="2" t="s">
        <v>1168</v>
      </c>
      <c r="G419" s="2" t="s">
        <v>1169</v>
      </c>
      <c r="H419" s="1" t="s">
        <v>23</v>
      </c>
      <c r="I419" s="1" t="s">
        <v>24</v>
      </c>
      <c r="J419" s="28">
        <v>485.08</v>
      </c>
      <c r="K419" s="28">
        <v>470.95</v>
      </c>
      <c r="L419" s="28">
        <v>14.13</v>
      </c>
      <c r="M419" s="1" t="s">
        <v>25</v>
      </c>
      <c r="N419" s="1" t="s">
        <v>26</v>
      </c>
      <c r="O419" s="5">
        <v>0.1</v>
      </c>
      <c r="P419" s="44">
        <v>3</v>
      </c>
      <c r="Q419" s="24">
        <v>44742</v>
      </c>
      <c r="R419" s="12" t="s">
        <v>588</v>
      </c>
      <c r="S419" s="1" t="s">
        <v>589</v>
      </c>
      <c r="T419" s="28">
        <v>485.08</v>
      </c>
      <c r="U419" s="28">
        <v>470.95</v>
      </c>
    </row>
    <row r="420" spans="1:21" ht="56.25" x14ac:dyDescent="0.2">
      <c r="A420" s="1" t="s">
        <v>1170</v>
      </c>
      <c r="B420" s="1" t="s">
        <v>17</v>
      </c>
      <c r="C420" s="1" t="s">
        <v>18</v>
      </c>
      <c r="D420" s="1" t="s">
        <v>19</v>
      </c>
      <c r="E420" s="1" t="s">
        <v>497</v>
      </c>
      <c r="F420" s="2" t="s">
        <v>1171</v>
      </c>
      <c r="G420" s="2" t="s">
        <v>1739</v>
      </c>
      <c r="H420" s="1" t="s">
        <v>23</v>
      </c>
      <c r="I420" s="1" t="s">
        <v>24</v>
      </c>
      <c r="J420" s="28">
        <v>722.25</v>
      </c>
      <c r="K420" s="28">
        <v>675</v>
      </c>
      <c r="L420" s="28">
        <v>47.25</v>
      </c>
      <c r="M420" s="1" t="s">
        <v>25</v>
      </c>
      <c r="N420" s="1" t="s">
        <v>26</v>
      </c>
      <c r="O420" s="5">
        <v>0.5</v>
      </c>
      <c r="P420" s="44">
        <v>0</v>
      </c>
      <c r="Q420" s="24">
        <v>44756</v>
      </c>
      <c r="R420" s="12" t="s">
        <v>83</v>
      </c>
      <c r="S420" s="1" t="s">
        <v>487</v>
      </c>
      <c r="T420" s="28">
        <v>722.25</v>
      </c>
      <c r="U420" s="28">
        <v>675</v>
      </c>
    </row>
    <row r="421" spans="1:21" ht="33.75" x14ac:dyDescent="0.2">
      <c r="A421" s="1" t="s">
        <v>1172</v>
      </c>
      <c r="B421" s="1" t="s">
        <v>17</v>
      </c>
      <c r="C421" s="1" t="s">
        <v>18</v>
      </c>
      <c r="D421" s="1" t="s">
        <v>19</v>
      </c>
      <c r="E421" s="1" t="s">
        <v>497</v>
      </c>
      <c r="F421" s="2" t="s">
        <v>1173</v>
      </c>
      <c r="G421" s="2" t="s">
        <v>82</v>
      </c>
      <c r="H421" s="1" t="s">
        <v>41</v>
      </c>
      <c r="I421" s="1" t="s">
        <v>24</v>
      </c>
      <c r="J421" s="28">
        <v>235.4</v>
      </c>
      <c r="K421" s="28">
        <v>220</v>
      </c>
      <c r="L421" s="28">
        <v>15.4</v>
      </c>
      <c r="M421" s="1" t="s">
        <v>25</v>
      </c>
      <c r="N421" s="1" t="s">
        <v>26</v>
      </c>
      <c r="O421" s="5">
        <v>0.25</v>
      </c>
      <c r="P421" s="1">
        <v>0</v>
      </c>
      <c r="Q421" s="24">
        <v>44769</v>
      </c>
      <c r="R421" s="12" t="s">
        <v>83</v>
      </c>
      <c r="S421" s="1" t="s">
        <v>487</v>
      </c>
      <c r="T421" s="28">
        <v>235.4</v>
      </c>
      <c r="U421" s="28">
        <v>220</v>
      </c>
    </row>
    <row r="422" spans="1:21" ht="33.75" x14ac:dyDescent="0.2">
      <c r="A422" s="1" t="s">
        <v>1174</v>
      </c>
      <c r="B422" s="1" t="s">
        <v>17</v>
      </c>
      <c r="C422" s="1" t="s">
        <v>18</v>
      </c>
      <c r="D422" s="1" t="s">
        <v>19</v>
      </c>
      <c r="E422" s="1" t="s">
        <v>497</v>
      </c>
      <c r="F422" s="2" t="s">
        <v>1175</v>
      </c>
      <c r="G422" s="2" t="s">
        <v>1740</v>
      </c>
      <c r="H422" s="1" t="s">
        <v>23</v>
      </c>
      <c r="I422" s="1" t="s">
        <v>24</v>
      </c>
      <c r="J422" s="28">
        <v>2701.03</v>
      </c>
      <c r="K422" s="28">
        <v>2400.16</v>
      </c>
      <c r="L422" s="28">
        <v>300.87</v>
      </c>
      <c r="M422" s="1" t="s">
        <v>25</v>
      </c>
      <c r="N422" s="1" t="s">
        <v>26</v>
      </c>
      <c r="O422" s="5">
        <v>0.25</v>
      </c>
      <c r="P422" s="1">
        <v>3</v>
      </c>
      <c r="Q422" s="24">
        <v>44771</v>
      </c>
      <c r="R422" s="12" t="s">
        <v>1176</v>
      </c>
      <c r="S422" s="1" t="s">
        <v>1177</v>
      </c>
      <c r="T422" s="28">
        <v>2701.03</v>
      </c>
      <c r="U422" s="28">
        <v>2400.16</v>
      </c>
    </row>
    <row r="423" spans="1:21" ht="45" x14ac:dyDescent="0.2">
      <c r="A423" s="1" t="s">
        <v>1178</v>
      </c>
      <c r="B423" s="1" t="s">
        <v>17</v>
      </c>
      <c r="C423" s="1" t="s">
        <v>18</v>
      </c>
      <c r="D423" s="1" t="s">
        <v>19</v>
      </c>
      <c r="E423" s="1" t="s">
        <v>497</v>
      </c>
      <c r="F423" s="2" t="s">
        <v>1179</v>
      </c>
      <c r="G423" s="2" t="s">
        <v>91</v>
      </c>
      <c r="H423" s="1" t="s">
        <v>41</v>
      </c>
      <c r="I423" s="1" t="s">
        <v>24</v>
      </c>
      <c r="J423" s="28">
        <v>84.06</v>
      </c>
      <c r="K423" s="28">
        <v>78.56</v>
      </c>
      <c r="L423" s="28">
        <v>5.5</v>
      </c>
      <c r="M423" s="1" t="s">
        <v>25</v>
      </c>
      <c r="N423" s="1" t="s">
        <v>26</v>
      </c>
      <c r="O423" s="5">
        <v>0.5</v>
      </c>
      <c r="P423" s="1">
        <v>2</v>
      </c>
      <c r="Q423" s="9">
        <v>44820</v>
      </c>
      <c r="R423" s="12" t="s">
        <v>809</v>
      </c>
      <c r="S423" s="1" t="s">
        <v>810</v>
      </c>
      <c r="T423" s="28">
        <v>84.06</v>
      </c>
      <c r="U423" s="28">
        <v>78.56</v>
      </c>
    </row>
    <row r="424" spans="1:21" ht="33.75" x14ac:dyDescent="0.2">
      <c r="A424" s="1" t="s">
        <v>1180</v>
      </c>
      <c r="B424" s="1" t="s">
        <v>17</v>
      </c>
      <c r="C424" s="1" t="s">
        <v>18</v>
      </c>
      <c r="D424" s="1" t="s">
        <v>19</v>
      </c>
      <c r="E424" s="1" t="s">
        <v>497</v>
      </c>
      <c r="F424" s="2" t="s">
        <v>1181</v>
      </c>
      <c r="G424" s="2" t="s">
        <v>110</v>
      </c>
      <c r="H424" s="1" t="s">
        <v>23</v>
      </c>
      <c r="I424" s="1" t="s">
        <v>24</v>
      </c>
      <c r="J424" s="28">
        <v>3969.7</v>
      </c>
      <c r="K424" s="28">
        <v>3710</v>
      </c>
      <c r="L424" s="28">
        <v>259.7</v>
      </c>
      <c r="M424" s="1" t="s">
        <v>25</v>
      </c>
      <c r="N424" s="1" t="s">
        <v>26</v>
      </c>
      <c r="O424" s="5">
        <v>0.05</v>
      </c>
      <c r="P424" s="1">
        <v>2</v>
      </c>
      <c r="Q424" s="24">
        <v>44813</v>
      </c>
      <c r="R424" s="12" t="s">
        <v>111</v>
      </c>
      <c r="S424" s="1" t="s">
        <v>112</v>
      </c>
      <c r="T424" s="28">
        <v>3969.7</v>
      </c>
      <c r="U424" s="28">
        <v>3710</v>
      </c>
    </row>
    <row r="425" spans="1:21" ht="22.5" x14ac:dyDescent="0.2">
      <c r="A425" s="1" t="s">
        <v>1182</v>
      </c>
      <c r="B425" s="1" t="s">
        <v>17</v>
      </c>
      <c r="C425" s="1" t="s">
        <v>18</v>
      </c>
      <c r="D425" s="1" t="s">
        <v>19</v>
      </c>
      <c r="E425" s="1" t="s">
        <v>497</v>
      </c>
      <c r="F425" s="2" t="s">
        <v>1183</v>
      </c>
      <c r="G425" s="2" t="s">
        <v>94</v>
      </c>
      <c r="H425" s="1" t="s">
        <v>23</v>
      </c>
      <c r="I425" s="1" t="s">
        <v>24</v>
      </c>
      <c r="J425" s="28">
        <v>1669.14</v>
      </c>
      <c r="K425" s="28">
        <v>1559.95</v>
      </c>
      <c r="L425" s="28">
        <v>109.19</v>
      </c>
      <c r="M425" s="1" t="s">
        <v>25</v>
      </c>
      <c r="N425" s="1" t="s">
        <v>26</v>
      </c>
      <c r="O425" s="5">
        <v>1</v>
      </c>
      <c r="P425" s="1">
        <v>3</v>
      </c>
      <c r="Q425" s="24">
        <v>44820</v>
      </c>
      <c r="R425" s="12" t="s">
        <v>954</v>
      </c>
      <c r="S425" s="1" t="s">
        <v>955</v>
      </c>
      <c r="T425" s="28">
        <v>1669.14</v>
      </c>
      <c r="U425" s="28">
        <v>1559.95</v>
      </c>
    </row>
    <row r="426" spans="1:21" ht="33.75" x14ac:dyDescent="0.2">
      <c r="A426" s="1" t="s">
        <v>1184</v>
      </c>
      <c r="B426" s="1" t="s">
        <v>17</v>
      </c>
      <c r="C426" s="1" t="s">
        <v>18</v>
      </c>
      <c r="D426" s="1" t="s">
        <v>19</v>
      </c>
      <c r="E426" s="1" t="s">
        <v>497</v>
      </c>
      <c r="F426" s="2" t="s">
        <v>1185</v>
      </c>
      <c r="G426" s="2" t="s">
        <v>242</v>
      </c>
      <c r="H426" s="1" t="s">
        <v>23</v>
      </c>
      <c r="I426" s="1" t="s">
        <v>24</v>
      </c>
      <c r="J426" s="28">
        <v>966.05</v>
      </c>
      <c r="K426" s="28">
        <v>902.85</v>
      </c>
      <c r="L426" s="28">
        <v>63.2</v>
      </c>
      <c r="M426" s="1" t="s">
        <v>25</v>
      </c>
      <c r="N426" s="1" t="s">
        <v>26</v>
      </c>
      <c r="O426" s="5">
        <v>0.1</v>
      </c>
      <c r="P426" s="1">
        <v>3</v>
      </c>
      <c r="Q426" s="24">
        <v>44820</v>
      </c>
      <c r="R426" s="12" t="s">
        <v>290</v>
      </c>
      <c r="S426" s="1" t="s">
        <v>291</v>
      </c>
      <c r="T426" s="28">
        <v>966.05</v>
      </c>
      <c r="U426" s="28">
        <v>902.85</v>
      </c>
    </row>
    <row r="427" spans="1:21" ht="45" x14ac:dyDescent="0.2">
      <c r="A427" s="1" t="s">
        <v>1186</v>
      </c>
      <c r="B427" s="1" t="s">
        <v>17</v>
      </c>
      <c r="C427" s="1" t="s">
        <v>18</v>
      </c>
      <c r="D427" s="1" t="s">
        <v>19</v>
      </c>
      <c r="E427" s="1" t="s">
        <v>497</v>
      </c>
      <c r="F427" s="2" t="s">
        <v>1187</v>
      </c>
      <c r="G427" s="2" t="s">
        <v>60</v>
      </c>
      <c r="H427" s="1" t="s">
        <v>41</v>
      </c>
      <c r="I427" s="1" t="s">
        <v>24</v>
      </c>
      <c r="J427" s="28">
        <v>5049.21</v>
      </c>
      <c r="K427" s="28">
        <v>4718.8900000000003</v>
      </c>
      <c r="L427" s="28">
        <v>330.32</v>
      </c>
      <c r="M427" s="1" t="s">
        <v>25</v>
      </c>
      <c r="N427" s="1" t="s">
        <v>26</v>
      </c>
      <c r="O427" s="5">
        <v>1.5</v>
      </c>
      <c r="P427" s="1">
        <v>1</v>
      </c>
      <c r="Q427" s="24">
        <v>44820</v>
      </c>
      <c r="R427" s="1" t="s">
        <v>61</v>
      </c>
      <c r="S427" s="1" t="s">
        <v>62</v>
      </c>
      <c r="T427" s="28">
        <v>5049.21</v>
      </c>
      <c r="U427" s="28">
        <v>4718.8900000000003</v>
      </c>
    </row>
    <row r="428" spans="1:21" ht="22.5" x14ac:dyDescent="0.2">
      <c r="A428" s="1" t="s">
        <v>1188</v>
      </c>
      <c r="B428" s="1" t="s">
        <v>17</v>
      </c>
      <c r="C428" s="1" t="s">
        <v>18</v>
      </c>
      <c r="D428" s="1" t="s">
        <v>19</v>
      </c>
      <c r="E428" s="1" t="s">
        <v>497</v>
      </c>
      <c r="F428" s="2" t="s">
        <v>1189</v>
      </c>
      <c r="G428" s="2" t="s">
        <v>1190</v>
      </c>
      <c r="H428" s="1" t="s">
        <v>23</v>
      </c>
      <c r="I428" s="1" t="s">
        <v>24</v>
      </c>
      <c r="J428" s="28">
        <v>727.7</v>
      </c>
      <c r="K428" s="28">
        <v>706.5</v>
      </c>
      <c r="L428" s="28">
        <v>21.2</v>
      </c>
      <c r="M428" s="1" t="s">
        <v>25</v>
      </c>
      <c r="N428" s="1" t="s">
        <v>26</v>
      </c>
      <c r="O428" s="5">
        <v>1</v>
      </c>
      <c r="P428" s="1">
        <v>3</v>
      </c>
      <c r="Q428" s="24">
        <v>44833</v>
      </c>
      <c r="R428" s="12" t="s">
        <v>1191</v>
      </c>
      <c r="S428" s="1" t="s">
        <v>295</v>
      </c>
      <c r="T428" s="28">
        <v>727.7</v>
      </c>
      <c r="U428" s="28">
        <v>706.5</v>
      </c>
    </row>
    <row r="429" spans="1:21" ht="33.75" x14ac:dyDescent="0.2">
      <c r="A429" s="1" t="s">
        <v>1192</v>
      </c>
      <c r="B429" s="1" t="s">
        <v>17</v>
      </c>
      <c r="C429" s="1" t="s">
        <v>18</v>
      </c>
      <c r="D429" s="1" t="s">
        <v>19</v>
      </c>
      <c r="E429" s="1" t="s">
        <v>497</v>
      </c>
      <c r="F429" s="2" t="s">
        <v>1193</v>
      </c>
      <c r="G429" s="2" t="s">
        <v>166</v>
      </c>
      <c r="H429" s="1" t="s">
        <v>41</v>
      </c>
      <c r="I429" s="1" t="s">
        <v>24</v>
      </c>
      <c r="J429" s="28">
        <v>542.49</v>
      </c>
      <c r="K429" s="28">
        <v>507</v>
      </c>
      <c r="L429" s="28">
        <v>35.49</v>
      </c>
      <c r="M429" s="1" t="s">
        <v>25</v>
      </c>
      <c r="N429" s="1" t="s">
        <v>26</v>
      </c>
      <c r="O429" s="5">
        <v>0.02</v>
      </c>
      <c r="Q429" s="9">
        <v>44820</v>
      </c>
      <c r="R429" s="12" t="s">
        <v>1194</v>
      </c>
      <c r="S429" s="1" t="s">
        <v>487</v>
      </c>
      <c r="T429" s="28">
        <v>542.49</v>
      </c>
      <c r="U429" s="28">
        <v>507</v>
      </c>
    </row>
    <row r="430" spans="1:21" ht="67.5" x14ac:dyDescent="0.2">
      <c r="A430" s="1" t="s">
        <v>1195</v>
      </c>
      <c r="B430" s="1" t="s">
        <v>17</v>
      </c>
      <c r="C430" s="1" t="s">
        <v>18</v>
      </c>
      <c r="D430" s="1" t="s">
        <v>19</v>
      </c>
      <c r="E430" s="1" t="s">
        <v>497</v>
      </c>
      <c r="F430" s="2" t="s">
        <v>1196</v>
      </c>
      <c r="G430" s="2" t="s">
        <v>1741</v>
      </c>
      <c r="H430" s="1" t="s">
        <v>41</v>
      </c>
      <c r="I430" s="1" t="s">
        <v>24</v>
      </c>
      <c r="J430" s="28">
        <v>149.80000000000001</v>
      </c>
      <c r="K430" s="28">
        <v>140</v>
      </c>
      <c r="L430" s="28">
        <v>9.8000000000000007</v>
      </c>
      <c r="M430" s="1" t="s">
        <v>25</v>
      </c>
      <c r="N430" s="1" t="s">
        <v>26</v>
      </c>
      <c r="O430" s="5">
        <v>0.01</v>
      </c>
      <c r="P430" s="1">
        <v>1</v>
      </c>
      <c r="Q430" s="9">
        <v>44833</v>
      </c>
      <c r="R430" s="12" t="s">
        <v>1197</v>
      </c>
      <c r="S430" s="1" t="s">
        <v>1198</v>
      </c>
      <c r="T430" s="28">
        <v>149.80000000000001</v>
      </c>
      <c r="U430" s="28">
        <v>140</v>
      </c>
    </row>
    <row r="431" spans="1:21" ht="45" x14ac:dyDescent="0.2">
      <c r="A431" s="1" t="s">
        <v>1544</v>
      </c>
      <c r="B431" s="1" t="s">
        <v>17</v>
      </c>
      <c r="C431" s="1" t="s">
        <v>18</v>
      </c>
      <c r="D431" s="1" t="s">
        <v>19</v>
      </c>
      <c r="E431" s="1" t="s">
        <v>863</v>
      </c>
      <c r="F431" s="2" t="s">
        <v>1545</v>
      </c>
      <c r="G431" s="2" t="s">
        <v>60</v>
      </c>
      <c r="H431" s="46" t="s">
        <v>41</v>
      </c>
      <c r="I431" s="1" t="s">
        <v>24</v>
      </c>
      <c r="J431" s="28">
        <v>1137.3699999999999</v>
      </c>
      <c r="K431" s="28">
        <v>1062.96</v>
      </c>
      <c r="L431" s="28">
        <v>74.41</v>
      </c>
      <c r="M431" s="28" t="s">
        <v>25</v>
      </c>
      <c r="N431" s="1" t="s">
        <v>26</v>
      </c>
      <c r="O431" s="5">
        <v>0.5</v>
      </c>
      <c r="P431" s="5">
        <v>1</v>
      </c>
      <c r="Q431" s="9">
        <v>44847</v>
      </c>
      <c r="R431" s="24" t="s">
        <v>61</v>
      </c>
      <c r="S431" s="1" t="s">
        <v>62</v>
      </c>
      <c r="T431" s="1">
        <v>1137.3699999999999</v>
      </c>
      <c r="U431" s="28">
        <v>1062.96</v>
      </c>
    </row>
    <row r="432" spans="1:21" ht="45" x14ac:dyDescent="0.2">
      <c r="A432" s="1" t="s">
        <v>1546</v>
      </c>
      <c r="B432" s="1" t="s">
        <v>17</v>
      </c>
      <c r="C432" s="1" t="s">
        <v>18</v>
      </c>
      <c r="D432" s="1" t="s">
        <v>19</v>
      </c>
      <c r="E432" s="1" t="s">
        <v>863</v>
      </c>
      <c r="F432" s="2" t="s">
        <v>1547</v>
      </c>
      <c r="G432" s="2" t="s">
        <v>91</v>
      </c>
      <c r="H432" s="46" t="s">
        <v>41</v>
      </c>
      <c r="I432" s="1" t="s">
        <v>24</v>
      </c>
      <c r="J432" s="28">
        <v>360.02</v>
      </c>
      <c r="K432" s="28">
        <v>336.47</v>
      </c>
      <c r="L432" s="28">
        <v>23.55</v>
      </c>
      <c r="M432" s="28" t="s">
        <v>25</v>
      </c>
      <c r="N432" s="1" t="s">
        <v>26</v>
      </c>
      <c r="O432" s="5">
        <v>0.05</v>
      </c>
      <c r="P432" s="5">
        <v>1</v>
      </c>
      <c r="Q432" s="9">
        <v>44847</v>
      </c>
      <c r="R432" s="24" t="s">
        <v>809</v>
      </c>
      <c r="S432" s="1" t="s">
        <v>810</v>
      </c>
      <c r="T432" s="1">
        <v>360.02</v>
      </c>
      <c r="U432" s="28">
        <v>336.47</v>
      </c>
    </row>
    <row r="433" spans="1:21" ht="78.75" x14ac:dyDescent="0.2">
      <c r="A433" s="1" t="s">
        <v>1559</v>
      </c>
      <c r="B433" s="1" t="s">
        <v>17</v>
      </c>
      <c r="C433" s="1" t="s">
        <v>18</v>
      </c>
      <c r="D433" s="1" t="s">
        <v>19</v>
      </c>
      <c r="E433" s="1" t="s">
        <v>863</v>
      </c>
      <c r="F433" s="2" t="s">
        <v>1560</v>
      </c>
      <c r="G433" s="2" t="s">
        <v>1561</v>
      </c>
      <c r="H433" s="46" t="s">
        <v>23</v>
      </c>
      <c r="I433" s="1" t="s">
        <v>24</v>
      </c>
      <c r="J433" s="28">
        <v>420</v>
      </c>
      <c r="K433" s="28">
        <v>420</v>
      </c>
      <c r="L433" s="28" t="s">
        <v>995</v>
      </c>
      <c r="M433" s="28" t="s">
        <v>25</v>
      </c>
      <c r="N433" s="1" t="s">
        <v>26</v>
      </c>
      <c r="O433" s="5">
        <v>0.5</v>
      </c>
      <c r="P433" s="5">
        <v>3</v>
      </c>
      <c r="Q433" s="9">
        <v>44867</v>
      </c>
      <c r="R433" s="24" t="s">
        <v>1562</v>
      </c>
      <c r="S433" s="1" t="s">
        <v>147</v>
      </c>
      <c r="T433" s="1">
        <v>420</v>
      </c>
      <c r="U433" s="28">
        <v>420</v>
      </c>
    </row>
    <row r="434" spans="1:21" ht="22.5" x14ac:dyDescent="0.2">
      <c r="A434" s="1" t="s">
        <v>1563</v>
      </c>
      <c r="B434" s="1" t="s">
        <v>17</v>
      </c>
      <c r="C434" s="1" t="s">
        <v>18</v>
      </c>
      <c r="D434" s="1" t="s">
        <v>19</v>
      </c>
      <c r="E434" s="1" t="s">
        <v>863</v>
      </c>
      <c r="F434" s="2" t="s">
        <v>1564</v>
      </c>
      <c r="G434" s="2" t="s">
        <v>1565</v>
      </c>
      <c r="H434" s="46" t="s">
        <v>23</v>
      </c>
      <c r="I434" s="1" t="s">
        <v>24</v>
      </c>
      <c r="J434" s="28">
        <v>193.37</v>
      </c>
      <c r="K434" s="28">
        <v>180.72</v>
      </c>
      <c r="L434" s="28">
        <v>12.65</v>
      </c>
      <c r="M434" s="28" t="s">
        <v>25</v>
      </c>
      <c r="N434" s="1" t="s">
        <v>26</v>
      </c>
      <c r="O434" s="5">
        <v>0.5</v>
      </c>
      <c r="P434" s="5">
        <v>3</v>
      </c>
      <c r="Q434" s="9">
        <v>44880</v>
      </c>
      <c r="R434" s="24" t="s">
        <v>259</v>
      </c>
      <c r="S434" s="1" t="s">
        <v>260</v>
      </c>
      <c r="T434" s="1">
        <v>193.37</v>
      </c>
      <c r="U434" s="28">
        <v>180.72</v>
      </c>
    </row>
    <row r="435" spans="1:21" ht="33.75" x14ac:dyDescent="0.2">
      <c r="A435" s="1" t="s">
        <v>1566</v>
      </c>
      <c r="B435" s="1" t="s">
        <v>17</v>
      </c>
      <c r="C435" s="1" t="s">
        <v>18</v>
      </c>
      <c r="D435" s="1" t="s">
        <v>19</v>
      </c>
      <c r="E435" s="1" t="s">
        <v>863</v>
      </c>
      <c r="F435" s="2" t="s">
        <v>1567</v>
      </c>
      <c r="G435" s="2" t="s">
        <v>1568</v>
      </c>
      <c r="H435" s="46" t="s">
        <v>41</v>
      </c>
      <c r="I435" s="1" t="s">
        <v>24</v>
      </c>
      <c r="J435" s="28">
        <v>346.25</v>
      </c>
      <c r="K435" s="28">
        <v>323.60000000000002</v>
      </c>
      <c r="L435" s="28">
        <v>22.65</v>
      </c>
      <c r="M435" s="28" t="s">
        <v>25</v>
      </c>
      <c r="N435" s="1" t="s">
        <v>26</v>
      </c>
      <c r="O435" s="5">
        <v>0.5</v>
      </c>
      <c r="P435" s="5">
        <v>2</v>
      </c>
      <c r="Q435" s="9">
        <v>44867</v>
      </c>
      <c r="R435" s="24" t="s">
        <v>809</v>
      </c>
      <c r="S435" s="1" t="s">
        <v>810</v>
      </c>
      <c r="T435" s="1">
        <v>346.25</v>
      </c>
      <c r="U435" s="28">
        <v>323.60000000000002</v>
      </c>
    </row>
    <row r="436" spans="1:21" ht="33.75" x14ac:dyDescent="0.2">
      <c r="A436" s="1" t="s">
        <v>1569</v>
      </c>
      <c r="B436" s="1" t="s">
        <v>17</v>
      </c>
      <c r="C436" s="1" t="s">
        <v>18</v>
      </c>
      <c r="D436" s="1" t="s">
        <v>19</v>
      </c>
      <c r="E436" s="1" t="s">
        <v>863</v>
      </c>
      <c r="F436" s="2" t="s">
        <v>1570</v>
      </c>
      <c r="G436" s="2" t="s">
        <v>1764</v>
      </c>
      <c r="H436" s="46" t="s">
        <v>23</v>
      </c>
      <c r="I436" s="1" t="s">
        <v>24</v>
      </c>
      <c r="J436" s="28">
        <v>525.22</v>
      </c>
      <c r="K436" s="28">
        <v>508.3</v>
      </c>
      <c r="L436" s="28">
        <v>16.920000000000002</v>
      </c>
      <c r="M436" s="28" t="s">
        <v>25</v>
      </c>
      <c r="N436" s="1" t="s">
        <v>26</v>
      </c>
      <c r="O436" s="5">
        <v>1.5</v>
      </c>
      <c r="P436" s="5">
        <v>3</v>
      </c>
      <c r="Q436" s="9">
        <v>44879</v>
      </c>
      <c r="R436" s="24" t="s">
        <v>66</v>
      </c>
      <c r="S436" s="1" t="s">
        <v>67</v>
      </c>
      <c r="T436" s="1">
        <v>525.22</v>
      </c>
      <c r="U436" s="28">
        <v>508.3</v>
      </c>
    </row>
    <row r="437" spans="1:21" ht="33.75" x14ac:dyDescent="0.2">
      <c r="A437" s="1" t="s">
        <v>411</v>
      </c>
      <c r="B437" s="1" t="s">
        <v>17</v>
      </c>
      <c r="C437" s="1" t="s">
        <v>18</v>
      </c>
      <c r="D437" s="1" t="s">
        <v>19</v>
      </c>
      <c r="E437" s="1" t="s">
        <v>20</v>
      </c>
      <c r="F437" s="2" t="s">
        <v>412</v>
      </c>
      <c r="G437" s="2" t="s">
        <v>413</v>
      </c>
      <c r="H437" s="3" t="s">
        <v>23</v>
      </c>
      <c r="I437" s="1" t="s">
        <v>24</v>
      </c>
      <c r="J437" s="28">
        <v>73.78</v>
      </c>
      <c r="K437" s="28">
        <v>75.989999999999995</v>
      </c>
      <c r="L437" s="28">
        <f>+J437-K437</f>
        <v>-2.2099999999999937</v>
      </c>
      <c r="M437" s="1" t="s">
        <v>25</v>
      </c>
      <c r="N437" s="1" t="s">
        <v>26</v>
      </c>
      <c r="O437" s="5">
        <v>0.05</v>
      </c>
      <c r="P437" s="1">
        <v>5</v>
      </c>
      <c r="Q437" s="9">
        <v>44589</v>
      </c>
      <c r="R437" s="1" t="s">
        <v>414</v>
      </c>
      <c r="S437" s="1" t="s">
        <v>415</v>
      </c>
      <c r="T437" s="4">
        <v>73.78</v>
      </c>
      <c r="U437" s="4">
        <v>75.989999999999995</v>
      </c>
    </row>
    <row r="438" spans="1:21" ht="123.75" x14ac:dyDescent="0.2">
      <c r="A438" s="1" t="s">
        <v>416</v>
      </c>
      <c r="B438" s="1" t="s">
        <v>17</v>
      </c>
      <c r="C438" s="1" t="s">
        <v>18</v>
      </c>
      <c r="D438" s="1" t="s">
        <v>19</v>
      </c>
      <c r="E438" s="1" t="s">
        <v>20</v>
      </c>
      <c r="F438" s="2" t="s">
        <v>417</v>
      </c>
      <c r="G438" s="2" t="s">
        <v>1684</v>
      </c>
      <c r="H438" s="3" t="s">
        <v>23</v>
      </c>
      <c r="I438" s="1" t="s">
        <v>24</v>
      </c>
      <c r="J438" s="28">
        <v>4747.4399999999996</v>
      </c>
      <c r="K438" s="28">
        <v>4585.55</v>
      </c>
      <c r="L438" s="28">
        <f>+J438-K438</f>
        <v>161.88999999999942</v>
      </c>
      <c r="M438" s="1" t="s">
        <v>25</v>
      </c>
      <c r="N438" s="1" t="s">
        <v>26</v>
      </c>
      <c r="O438" s="5">
        <v>7.0000000000000007E-2</v>
      </c>
      <c r="P438" s="1">
        <v>3</v>
      </c>
      <c r="Q438" s="9">
        <v>44617</v>
      </c>
      <c r="R438" s="1" t="s">
        <v>418</v>
      </c>
      <c r="S438" s="1" t="s">
        <v>295</v>
      </c>
      <c r="T438" s="4">
        <v>4747.4399999999996</v>
      </c>
      <c r="U438" s="4">
        <v>4585.55</v>
      </c>
    </row>
    <row r="439" spans="1:21" ht="45" x14ac:dyDescent="0.2">
      <c r="A439" s="1" t="s">
        <v>763</v>
      </c>
      <c r="B439" s="1" t="s">
        <v>17</v>
      </c>
      <c r="C439" s="1" t="s">
        <v>18</v>
      </c>
      <c r="D439" s="1" t="s">
        <v>19</v>
      </c>
      <c r="E439" s="1" t="s">
        <v>497</v>
      </c>
      <c r="F439" s="2" t="s">
        <v>764</v>
      </c>
      <c r="G439" s="2" t="s">
        <v>765</v>
      </c>
      <c r="H439" s="1" t="s">
        <v>41</v>
      </c>
      <c r="I439" s="1" t="s">
        <v>24</v>
      </c>
      <c r="J439" s="28">
        <v>10610.1</v>
      </c>
      <c r="K439" s="28">
        <v>10282.5</v>
      </c>
      <c r="L439" s="28">
        <f>+J439-K439</f>
        <v>327.60000000000036</v>
      </c>
      <c r="M439" s="1" t="s">
        <v>25</v>
      </c>
      <c r="N439" s="1" t="s">
        <v>26</v>
      </c>
      <c r="O439" s="5">
        <v>12</v>
      </c>
      <c r="P439" s="1">
        <v>5</v>
      </c>
      <c r="Q439" s="9">
        <v>44687</v>
      </c>
      <c r="R439" s="1" t="s">
        <v>766</v>
      </c>
      <c r="S439" s="1" t="s">
        <v>767</v>
      </c>
      <c r="T439" s="28">
        <v>10610.1</v>
      </c>
      <c r="U439" s="28">
        <v>10282.5</v>
      </c>
    </row>
    <row r="440" spans="1:21" ht="45" x14ac:dyDescent="0.2">
      <c r="A440" s="1" t="s">
        <v>1199</v>
      </c>
      <c r="B440" s="1" t="s">
        <v>17</v>
      </c>
      <c r="C440" s="1" t="s">
        <v>18</v>
      </c>
      <c r="D440" s="1" t="s">
        <v>19</v>
      </c>
      <c r="E440" s="1" t="s">
        <v>497</v>
      </c>
      <c r="F440" s="2" t="s">
        <v>1200</v>
      </c>
      <c r="G440" s="2" t="s">
        <v>1201</v>
      </c>
      <c r="H440" s="1" t="s">
        <v>23</v>
      </c>
      <c r="I440" s="1" t="s">
        <v>24</v>
      </c>
      <c r="J440" s="28">
        <v>71.88</v>
      </c>
      <c r="K440" s="28">
        <v>69.790000000000006</v>
      </c>
      <c r="L440" s="28">
        <v>2.09</v>
      </c>
      <c r="M440" s="1" t="s">
        <v>25</v>
      </c>
      <c r="N440" s="1" t="s">
        <v>26</v>
      </c>
      <c r="O440" s="5">
        <v>0.25</v>
      </c>
      <c r="P440" s="1">
        <v>3</v>
      </c>
      <c r="Q440" s="24">
        <v>44761</v>
      </c>
      <c r="R440" s="1" t="s">
        <v>1202</v>
      </c>
      <c r="S440" s="1" t="s">
        <v>1203</v>
      </c>
      <c r="T440" s="28">
        <v>71.88</v>
      </c>
      <c r="U440" s="28">
        <v>69.790000000000006</v>
      </c>
    </row>
    <row r="441" spans="1:21" ht="22.5" x14ac:dyDescent="0.2">
      <c r="A441" s="1" t="s">
        <v>1204</v>
      </c>
      <c r="B441" s="1" t="s">
        <v>17</v>
      </c>
      <c r="C441" s="1" t="s">
        <v>18</v>
      </c>
      <c r="D441" s="1" t="s">
        <v>19</v>
      </c>
      <c r="E441" s="1" t="s">
        <v>497</v>
      </c>
      <c r="F441" s="2" t="s">
        <v>1205</v>
      </c>
      <c r="G441" s="2" t="s">
        <v>623</v>
      </c>
      <c r="H441" s="1" t="s">
        <v>23</v>
      </c>
      <c r="I441" s="1" t="s">
        <v>24</v>
      </c>
      <c r="J441" s="28">
        <v>689.4</v>
      </c>
      <c r="K441" s="28">
        <v>689.4</v>
      </c>
      <c r="L441" s="28" t="s">
        <v>995</v>
      </c>
      <c r="M441" s="1" t="s">
        <v>25</v>
      </c>
      <c r="N441" s="1" t="s">
        <v>26</v>
      </c>
      <c r="O441" s="5">
        <v>0.25</v>
      </c>
      <c r="P441" s="1">
        <v>3</v>
      </c>
      <c r="Q441" s="9">
        <v>44820</v>
      </c>
      <c r="R441" s="1" t="s">
        <v>1202</v>
      </c>
      <c r="S441" s="1" t="s">
        <v>1203</v>
      </c>
      <c r="T441" s="28">
        <v>689.4</v>
      </c>
      <c r="U441" s="28">
        <v>689.4</v>
      </c>
    </row>
    <row r="442" spans="1:21" ht="33.75" x14ac:dyDescent="0.2">
      <c r="A442" s="1" t="s">
        <v>1504</v>
      </c>
      <c r="B442" s="1" t="s">
        <v>17</v>
      </c>
      <c r="C442" s="1" t="s">
        <v>18</v>
      </c>
      <c r="D442" s="1" t="s">
        <v>19</v>
      </c>
      <c r="E442" s="1" t="s">
        <v>863</v>
      </c>
      <c r="F442" s="2" t="s">
        <v>1505</v>
      </c>
      <c r="G442" s="2" t="s">
        <v>1506</v>
      </c>
      <c r="H442" s="46" t="s">
        <v>41</v>
      </c>
      <c r="I442" s="1" t="s">
        <v>24</v>
      </c>
      <c r="J442" s="28">
        <v>3183.25</v>
      </c>
      <c r="K442" s="28">
        <v>2975</v>
      </c>
      <c r="L442" s="28">
        <v>208.25</v>
      </c>
      <c r="M442" s="28" t="s">
        <v>25</v>
      </c>
      <c r="N442" s="1" t="s">
        <v>26</v>
      </c>
      <c r="O442" s="5">
        <v>3</v>
      </c>
      <c r="P442" s="5">
        <v>3</v>
      </c>
      <c r="Q442" s="9">
        <v>44840</v>
      </c>
      <c r="R442" s="24" t="s">
        <v>1507</v>
      </c>
      <c r="S442" s="1" t="s">
        <v>1508</v>
      </c>
      <c r="T442" s="1">
        <v>3183.25</v>
      </c>
      <c r="U442" s="28">
        <v>2975</v>
      </c>
    </row>
    <row r="443" spans="1:21" ht="33.75" x14ac:dyDescent="0.2">
      <c r="A443" s="1" t="s">
        <v>1509</v>
      </c>
      <c r="B443" s="1" t="s">
        <v>17</v>
      </c>
      <c r="C443" s="1" t="s">
        <v>18</v>
      </c>
      <c r="D443" s="1" t="s">
        <v>19</v>
      </c>
      <c r="E443" s="1" t="s">
        <v>863</v>
      </c>
      <c r="F443" s="2" t="s">
        <v>1510</v>
      </c>
      <c r="G443" s="2" t="s">
        <v>1506</v>
      </c>
      <c r="H443" s="46" t="s">
        <v>41</v>
      </c>
      <c r="I443" s="1" t="s">
        <v>24</v>
      </c>
      <c r="J443" s="28">
        <v>770.4</v>
      </c>
      <c r="K443" s="28">
        <v>720</v>
      </c>
      <c r="L443" s="28">
        <v>50.4</v>
      </c>
      <c r="M443" s="28" t="s">
        <v>25</v>
      </c>
      <c r="N443" s="1" t="s">
        <v>26</v>
      </c>
      <c r="O443" s="5">
        <v>0.01</v>
      </c>
      <c r="P443" s="5">
        <v>4</v>
      </c>
      <c r="Q443" s="9">
        <v>44867</v>
      </c>
      <c r="R443" s="24" t="s">
        <v>1507</v>
      </c>
      <c r="S443" s="1" t="s">
        <v>1508</v>
      </c>
      <c r="T443" s="1">
        <v>770.4</v>
      </c>
      <c r="U443" s="28">
        <v>720</v>
      </c>
    </row>
    <row r="444" spans="1:21" ht="67.5" x14ac:dyDescent="0.2">
      <c r="A444" s="1" t="s">
        <v>1511</v>
      </c>
      <c r="B444" s="1" t="s">
        <v>17</v>
      </c>
      <c r="C444" s="1" t="s">
        <v>18</v>
      </c>
      <c r="D444" s="1" t="s">
        <v>19</v>
      </c>
      <c r="E444" s="1" t="s">
        <v>863</v>
      </c>
      <c r="F444" s="2" t="s">
        <v>1512</v>
      </c>
      <c r="G444" s="2" t="s">
        <v>1506</v>
      </c>
      <c r="H444" s="46" t="s">
        <v>41</v>
      </c>
      <c r="I444" s="1" t="s">
        <v>24</v>
      </c>
      <c r="J444" s="28">
        <v>2484.54</v>
      </c>
      <c r="K444" s="28">
        <v>2322</v>
      </c>
      <c r="L444" s="28">
        <v>162.54</v>
      </c>
      <c r="M444" s="28" t="s">
        <v>25</v>
      </c>
      <c r="N444" s="1" t="s">
        <v>26</v>
      </c>
      <c r="O444" s="5">
        <v>0.01</v>
      </c>
      <c r="P444" s="5">
        <v>3</v>
      </c>
      <c r="Q444" s="9">
        <v>44876</v>
      </c>
      <c r="R444" s="24" t="s">
        <v>1513</v>
      </c>
      <c r="S444" s="1" t="s">
        <v>1514</v>
      </c>
      <c r="T444" s="1">
        <v>2484.54</v>
      </c>
      <c r="U444" s="28">
        <v>2322</v>
      </c>
    </row>
    <row r="445" spans="1:21" ht="123.75" x14ac:dyDescent="0.2">
      <c r="A445" s="1" t="s">
        <v>1515</v>
      </c>
      <c r="B445" s="1" t="s">
        <v>17</v>
      </c>
      <c r="C445" s="1" t="s">
        <v>18</v>
      </c>
      <c r="D445" s="1" t="s">
        <v>19</v>
      </c>
      <c r="E445" s="1" t="s">
        <v>863</v>
      </c>
      <c r="F445" s="2" t="s">
        <v>1516</v>
      </c>
      <c r="G445" s="2" t="s">
        <v>1684</v>
      </c>
      <c r="H445" s="46" t="s">
        <v>23</v>
      </c>
      <c r="I445" s="1" t="s">
        <v>24</v>
      </c>
      <c r="J445" s="28">
        <v>3971.22</v>
      </c>
      <c r="K445" s="28">
        <v>3857.97</v>
      </c>
      <c r="L445" s="28">
        <v>113.25</v>
      </c>
      <c r="M445" s="28" t="s">
        <v>25</v>
      </c>
      <c r="N445" s="1" t="s">
        <v>26</v>
      </c>
      <c r="O445" s="5">
        <v>1</v>
      </c>
      <c r="P445" s="5">
        <v>5</v>
      </c>
      <c r="Q445" s="9">
        <v>44909</v>
      </c>
      <c r="R445" s="24" t="s">
        <v>1202</v>
      </c>
      <c r="S445" s="1" t="s">
        <v>1203</v>
      </c>
      <c r="T445" s="1">
        <v>3971.22</v>
      </c>
      <c r="U445" s="28">
        <v>3857.97</v>
      </c>
    </row>
    <row r="446" spans="1:21" ht="22.5" x14ac:dyDescent="0.2">
      <c r="A446" s="1" t="s">
        <v>768</v>
      </c>
      <c r="B446" s="1" t="s">
        <v>17</v>
      </c>
      <c r="C446" s="1" t="s">
        <v>18</v>
      </c>
      <c r="D446" s="1" t="s">
        <v>19</v>
      </c>
      <c r="E446" s="1" t="s">
        <v>497</v>
      </c>
      <c r="F446" s="2" t="s">
        <v>769</v>
      </c>
      <c r="G446" s="2" t="s">
        <v>770</v>
      </c>
      <c r="H446" s="1" t="s">
        <v>41</v>
      </c>
      <c r="I446" s="1" t="s">
        <v>24</v>
      </c>
      <c r="J446" s="28">
        <v>453.15</v>
      </c>
      <c r="K446" s="28">
        <v>423.5</v>
      </c>
      <c r="L446" s="28">
        <f>+J446-K446</f>
        <v>29.649999999999977</v>
      </c>
      <c r="M446" s="1" t="s">
        <v>25</v>
      </c>
      <c r="N446" s="1" t="s">
        <v>26</v>
      </c>
      <c r="O446" s="5">
        <v>1</v>
      </c>
      <c r="P446" s="1">
        <v>3</v>
      </c>
      <c r="Q446" s="24">
        <v>44701</v>
      </c>
      <c r="R446" s="1" t="s">
        <v>771</v>
      </c>
      <c r="S446" s="1" t="s">
        <v>772</v>
      </c>
      <c r="T446" s="28">
        <v>453.15</v>
      </c>
      <c r="U446" s="28">
        <v>423.5</v>
      </c>
    </row>
    <row r="447" spans="1:21" ht="33.75" x14ac:dyDescent="0.2">
      <c r="A447" s="1" t="s">
        <v>773</v>
      </c>
      <c r="B447" s="1" t="s">
        <v>17</v>
      </c>
      <c r="C447" s="1" t="s">
        <v>18</v>
      </c>
      <c r="D447" s="1" t="s">
        <v>19</v>
      </c>
      <c r="E447" s="1" t="s">
        <v>497</v>
      </c>
      <c r="F447" s="2" t="s">
        <v>774</v>
      </c>
      <c r="G447" s="2" t="s">
        <v>775</v>
      </c>
      <c r="H447" s="1" t="s">
        <v>23</v>
      </c>
      <c r="I447" s="1" t="s">
        <v>24</v>
      </c>
      <c r="J447" s="28">
        <v>75.44</v>
      </c>
      <c r="K447" s="28">
        <v>70.5</v>
      </c>
      <c r="L447" s="28">
        <f>+J447-K447</f>
        <v>4.9399999999999977</v>
      </c>
      <c r="M447" s="1" t="s">
        <v>25</v>
      </c>
      <c r="N447" s="1" t="s">
        <v>26</v>
      </c>
      <c r="O447" s="5">
        <v>2</v>
      </c>
      <c r="P447" s="1">
        <v>3</v>
      </c>
      <c r="Q447" s="24">
        <v>44694</v>
      </c>
      <c r="R447" s="1" t="s">
        <v>776</v>
      </c>
      <c r="S447" s="1" t="s">
        <v>777</v>
      </c>
      <c r="T447" s="28">
        <v>75.44</v>
      </c>
      <c r="U447" s="28">
        <v>70.5</v>
      </c>
    </row>
    <row r="448" spans="1:21" ht="45" x14ac:dyDescent="0.2">
      <c r="A448" s="1" t="s">
        <v>778</v>
      </c>
      <c r="B448" s="1" t="s">
        <v>17</v>
      </c>
      <c r="C448" s="1" t="s">
        <v>18</v>
      </c>
      <c r="D448" s="1" t="s">
        <v>19</v>
      </c>
      <c r="E448" s="1" t="s">
        <v>497</v>
      </c>
      <c r="F448" s="2" t="s">
        <v>779</v>
      </c>
      <c r="G448" s="2" t="s">
        <v>1715</v>
      </c>
      <c r="H448" s="1" t="s">
        <v>23</v>
      </c>
      <c r="I448" s="1" t="s">
        <v>24</v>
      </c>
      <c r="J448" s="28">
        <v>324</v>
      </c>
      <c r="K448" s="28">
        <v>324</v>
      </c>
      <c r="L448" s="28">
        <v>0</v>
      </c>
      <c r="M448" s="1" t="s">
        <v>25</v>
      </c>
      <c r="N448" s="1" t="s">
        <v>26</v>
      </c>
      <c r="O448" s="5">
        <v>0.5</v>
      </c>
      <c r="P448" s="1">
        <v>2</v>
      </c>
      <c r="Q448" s="9">
        <v>44726</v>
      </c>
      <c r="R448" s="1" t="s">
        <v>780</v>
      </c>
      <c r="S448" s="1" t="s">
        <v>781</v>
      </c>
      <c r="T448" s="28">
        <v>324</v>
      </c>
      <c r="U448" s="28">
        <v>324</v>
      </c>
    </row>
    <row r="449" spans="1:21" ht="56.25" x14ac:dyDescent="0.2">
      <c r="A449" s="1" t="s">
        <v>782</v>
      </c>
      <c r="B449" s="1" t="s">
        <v>17</v>
      </c>
      <c r="C449" s="1" t="s">
        <v>18</v>
      </c>
      <c r="D449" s="1" t="s">
        <v>19</v>
      </c>
      <c r="E449" s="1" t="s">
        <v>497</v>
      </c>
      <c r="F449" s="2" t="s">
        <v>783</v>
      </c>
      <c r="G449" s="2" t="s">
        <v>1716</v>
      </c>
      <c r="H449" s="1" t="s">
        <v>41</v>
      </c>
      <c r="I449" s="1" t="s">
        <v>24</v>
      </c>
      <c r="J449" s="28">
        <v>385.2</v>
      </c>
      <c r="K449" s="28">
        <v>360</v>
      </c>
      <c r="L449" s="28">
        <f>+J449-K449</f>
        <v>25.199999999999989</v>
      </c>
      <c r="M449" s="1" t="s">
        <v>25</v>
      </c>
      <c r="N449" s="1" t="s">
        <v>26</v>
      </c>
      <c r="O449" s="5">
        <v>0.5</v>
      </c>
      <c r="P449" s="1">
        <v>2</v>
      </c>
      <c r="Q449" s="9">
        <v>44725</v>
      </c>
      <c r="R449" s="1" t="s">
        <v>784</v>
      </c>
      <c r="S449" s="1" t="s">
        <v>785</v>
      </c>
      <c r="T449" s="28">
        <v>385.2</v>
      </c>
      <c r="U449" s="28">
        <v>360</v>
      </c>
    </row>
    <row r="450" spans="1:21" ht="33.75" x14ac:dyDescent="0.2">
      <c r="A450" s="1" t="s">
        <v>786</v>
      </c>
      <c r="B450" s="1" t="s">
        <v>17</v>
      </c>
      <c r="C450" s="1" t="s">
        <v>18</v>
      </c>
      <c r="D450" s="1" t="s">
        <v>19</v>
      </c>
      <c r="E450" s="1" t="s">
        <v>497</v>
      </c>
      <c r="F450" s="2" t="s">
        <v>787</v>
      </c>
      <c r="G450" s="2" t="s">
        <v>166</v>
      </c>
      <c r="H450" s="1" t="s">
        <v>41</v>
      </c>
      <c r="I450" s="1" t="s">
        <v>24</v>
      </c>
      <c r="J450" s="28">
        <v>498</v>
      </c>
      <c r="K450" s="28">
        <v>498</v>
      </c>
      <c r="L450" s="28">
        <v>0</v>
      </c>
      <c r="M450" s="1" t="s">
        <v>25</v>
      </c>
      <c r="N450" s="1" t="s">
        <v>26</v>
      </c>
      <c r="O450" s="5">
        <v>0.5</v>
      </c>
      <c r="P450" s="1">
        <v>2</v>
      </c>
      <c r="Q450" s="24">
        <v>44729</v>
      </c>
      <c r="R450" s="1" t="s">
        <v>784</v>
      </c>
      <c r="S450" s="1" t="s">
        <v>785</v>
      </c>
      <c r="T450" s="28">
        <v>498</v>
      </c>
      <c r="U450" s="28">
        <v>498</v>
      </c>
    </row>
    <row r="451" spans="1:21" ht="22.5" x14ac:dyDescent="0.2">
      <c r="A451" s="1" t="s">
        <v>1517</v>
      </c>
      <c r="B451" s="1" t="s">
        <v>17</v>
      </c>
      <c r="C451" s="1" t="s">
        <v>18</v>
      </c>
      <c r="D451" s="1" t="s">
        <v>19</v>
      </c>
      <c r="E451" s="1" t="s">
        <v>863</v>
      </c>
      <c r="F451" s="2" t="s">
        <v>1518</v>
      </c>
      <c r="G451" s="2" t="s">
        <v>1519</v>
      </c>
      <c r="H451" s="46" t="s">
        <v>23</v>
      </c>
      <c r="I451" s="1" t="s">
        <v>24</v>
      </c>
      <c r="J451" s="28">
        <v>16.32</v>
      </c>
      <c r="K451" s="28">
        <v>15.18</v>
      </c>
      <c r="L451" s="28">
        <v>1.1399999999999999</v>
      </c>
      <c r="M451" s="28" t="s">
        <v>481</v>
      </c>
      <c r="N451" s="1" t="s">
        <v>489</v>
      </c>
      <c r="O451" s="5">
        <v>0.5</v>
      </c>
      <c r="P451" s="5">
        <v>3</v>
      </c>
      <c r="Q451" s="9">
        <v>44879</v>
      </c>
      <c r="R451" s="24" t="s">
        <v>1520</v>
      </c>
      <c r="S451" s="1">
        <v>91420100</v>
      </c>
      <c r="T451" s="1">
        <v>16.32</v>
      </c>
      <c r="U451" s="28">
        <v>15.18</v>
      </c>
    </row>
    <row r="452" spans="1:21" ht="67.5" x14ac:dyDescent="0.2">
      <c r="A452" s="1" t="s">
        <v>1521</v>
      </c>
      <c r="B452" s="1" t="s">
        <v>17</v>
      </c>
      <c r="C452" s="1" t="s">
        <v>18</v>
      </c>
      <c r="D452" s="1" t="s">
        <v>19</v>
      </c>
      <c r="E452" s="1" t="s">
        <v>863</v>
      </c>
      <c r="F452" s="2" t="s">
        <v>1522</v>
      </c>
      <c r="G452" s="2" t="s">
        <v>1762</v>
      </c>
      <c r="H452" s="46" t="s">
        <v>41</v>
      </c>
      <c r="I452" s="1" t="s">
        <v>24</v>
      </c>
      <c r="J452" s="28">
        <v>781.2</v>
      </c>
      <c r="K452" s="28">
        <v>781.2</v>
      </c>
      <c r="L452" s="28" t="s">
        <v>995</v>
      </c>
      <c r="M452" s="28" t="s">
        <v>25</v>
      </c>
      <c r="N452" s="1" t="s">
        <v>26</v>
      </c>
      <c r="O452" s="5">
        <v>12</v>
      </c>
      <c r="P452" s="5">
        <v>1</v>
      </c>
      <c r="Q452" s="9">
        <v>44868</v>
      </c>
      <c r="R452" s="24" t="s">
        <v>1153</v>
      </c>
      <c r="S452" s="1" t="s">
        <v>1154</v>
      </c>
      <c r="T452" s="1">
        <v>781.2</v>
      </c>
      <c r="U452" s="28">
        <v>781.2</v>
      </c>
    </row>
    <row r="453" spans="1:21" ht="33.75" x14ac:dyDescent="0.2">
      <c r="A453" s="1" t="s">
        <v>1523</v>
      </c>
      <c r="B453" s="1" t="s">
        <v>17</v>
      </c>
      <c r="C453" s="1" t="s">
        <v>18</v>
      </c>
      <c r="D453" s="1" t="s">
        <v>19</v>
      </c>
      <c r="E453" s="1" t="s">
        <v>863</v>
      </c>
      <c r="F453" s="2" t="s">
        <v>1524</v>
      </c>
      <c r="G453" s="2" t="s">
        <v>356</v>
      </c>
      <c r="H453" s="46" t="s">
        <v>41</v>
      </c>
      <c r="I453" s="1" t="s">
        <v>24</v>
      </c>
      <c r="J453" s="28">
        <v>430</v>
      </c>
      <c r="K453" s="28">
        <v>430</v>
      </c>
      <c r="L453" s="28" t="s">
        <v>995</v>
      </c>
      <c r="M453" s="28" t="s">
        <v>25</v>
      </c>
      <c r="N453" s="1" t="s">
        <v>26</v>
      </c>
      <c r="O453" s="5">
        <v>12</v>
      </c>
      <c r="P453" s="5">
        <v>1</v>
      </c>
      <c r="Q453" s="9">
        <v>44858</v>
      </c>
      <c r="R453" s="24" t="s">
        <v>1525</v>
      </c>
      <c r="S453" s="1" t="s">
        <v>1526</v>
      </c>
      <c r="T453" s="1">
        <v>430</v>
      </c>
      <c r="U453" s="28">
        <v>430</v>
      </c>
    </row>
    <row r="454" spans="1:21" ht="22.5" x14ac:dyDescent="0.2">
      <c r="A454" s="1" t="s">
        <v>1527</v>
      </c>
      <c r="B454" s="1" t="s">
        <v>17</v>
      </c>
      <c r="C454" s="1" t="s">
        <v>18</v>
      </c>
      <c r="D454" s="1" t="s">
        <v>19</v>
      </c>
      <c r="E454" s="1" t="s">
        <v>863</v>
      </c>
      <c r="F454" s="2" t="s">
        <v>1528</v>
      </c>
      <c r="G454" s="2" t="s">
        <v>694</v>
      </c>
      <c r="H454" s="46" t="s">
        <v>23</v>
      </c>
      <c r="I454" s="1" t="s">
        <v>24</v>
      </c>
      <c r="J454" s="28">
        <v>223.01</v>
      </c>
      <c r="K454" s="28">
        <v>223.01</v>
      </c>
      <c r="L454" s="28" t="s">
        <v>995</v>
      </c>
      <c r="M454" s="28" t="s">
        <v>1529</v>
      </c>
      <c r="N454" s="1" t="s">
        <v>1345</v>
      </c>
      <c r="O454" s="5">
        <v>0.5</v>
      </c>
      <c r="P454" s="5">
        <v>3</v>
      </c>
      <c r="Q454" s="9">
        <v>44861</v>
      </c>
      <c r="R454" s="24" t="s">
        <v>1530</v>
      </c>
      <c r="S454" s="1">
        <v>816146963</v>
      </c>
      <c r="T454" s="1">
        <v>223.01</v>
      </c>
      <c r="U454" s="28">
        <v>223.01</v>
      </c>
    </row>
    <row r="455" spans="1:21" ht="45" x14ac:dyDescent="0.2">
      <c r="A455" s="1" t="s">
        <v>1531</v>
      </c>
      <c r="B455" s="1" t="s">
        <v>17</v>
      </c>
      <c r="C455" s="1" t="s">
        <v>18</v>
      </c>
      <c r="D455" s="1" t="s">
        <v>19</v>
      </c>
      <c r="E455" s="1" t="s">
        <v>863</v>
      </c>
      <c r="F455" s="2" t="s">
        <v>1532</v>
      </c>
      <c r="G455" s="2" t="s">
        <v>1533</v>
      </c>
      <c r="H455" s="46" t="s">
        <v>23</v>
      </c>
      <c r="I455" s="1" t="s">
        <v>24</v>
      </c>
      <c r="J455" s="28">
        <v>398.29</v>
      </c>
      <c r="K455" s="28">
        <v>398.29</v>
      </c>
      <c r="L455" s="28" t="s">
        <v>995</v>
      </c>
      <c r="M455" s="28" t="s">
        <v>25</v>
      </c>
      <c r="N455" s="1" t="s">
        <v>26</v>
      </c>
      <c r="O455" s="5">
        <v>0.5</v>
      </c>
      <c r="P455" s="5">
        <v>3</v>
      </c>
      <c r="Q455" s="9">
        <v>44922</v>
      </c>
      <c r="R455" s="24" t="s">
        <v>1534</v>
      </c>
      <c r="S455" s="1" t="s">
        <v>1535</v>
      </c>
      <c r="T455" s="1">
        <v>398.29</v>
      </c>
      <c r="U455" s="28">
        <v>398.29</v>
      </c>
    </row>
    <row r="456" spans="1:21" ht="123.75" x14ac:dyDescent="0.2">
      <c r="A456" s="1" t="s">
        <v>1767</v>
      </c>
      <c r="B456" s="1" t="s">
        <v>17</v>
      </c>
      <c r="C456" s="1" t="s">
        <v>18</v>
      </c>
      <c r="D456" s="1" t="s">
        <v>19</v>
      </c>
      <c r="E456" s="1" t="s">
        <v>1974</v>
      </c>
      <c r="F456" s="2" t="s">
        <v>1769</v>
      </c>
      <c r="G456" s="2" t="s">
        <v>1770</v>
      </c>
      <c r="H456" s="46" t="s">
        <v>41</v>
      </c>
      <c r="I456" s="1" t="s">
        <v>24</v>
      </c>
      <c r="J456" s="28">
        <v>572.5</v>
      </c>
      <c r="K456" s="28">
        <v>535</v>
      </c>
      <c r="L456" s="28">
        <v>37.5</v>
      </c>
      <c r="M456" s="28" t="s">
        <v>25</v>
      </c>
      <c r="N456" s="1" t="s">
        <v>26</v>
      </c>
      <c r="O456" s="5">
        <v>1</v>
      </c>
      <c r="P456" s="5">
        <v>1</v>
      </c>
      <c r="Q456" s="9">
        <v>44841</v>
      </c>
      <c r="R456" s="24" t="s">
        <v>1771</v>
      </c>
      <c r="S456" s="1" t="s">
        <v>1772</v>
      </c>
      <c r="T456" s="1">
        <v>572.5</v>
      </c>
      <c r="U456" s="1">
        <v>535</v>
      </c>
    </row>
    <row r="457" spans="1:21" ht="45" x14ac:dyDescent="0.2">
      <c r="A457" s="1" t="s">
        <v>1775</v>
      </c>
      <c r="B457" s="1" t="s">
        <v>17</v>
      </c>
      <c r="C457" s="1" t="s">
        <v>18</v>
      </c>
      <c r="D457" s="1" t="s">
        <v>19</v>
      </c>
      <c r="E457" s="1" t="s">
        <v>1975</v>
      </c>
      <c r="F457" s="2" t="s">
        <v>1776</v>
      </c>
      <c r="G457" s="2" t="s">
        <v>1506</v>
      </c>
      <c r="H457" s="46" t="s">
        <v>41</v>
      </c>
      <c r="I457" s="1" t="s">
        <v>24</v>
      </c>
      <c r="J457" s="28">
        <v>240</v>
      </c>
      <c r="K457" s="28">
        <v>240</v>
      </c>
      <c r="L457" s="28" t="s">
        <v>1976</v>
      </c>
      <c r="M457" s="28" t="s">
        <v>25</v>
      </c>
      <c r="N457" s="1" t="s">
        <v>26</v>
      </c>
      <c r="O457" s="5">
        <v>0.01</v>
      </c>
      <c r="P457" s="5">
        <v>1</v>
      </c>
      <c r="Q457" s="9">
        <v>44838</v>
      </c>
      <c r="R457" s="24" t="s">
        <v>1777</v>
      </c>
      <c r="S457" s="1" t="s">
        <v>1778</v>
      </c>
      <c r="T457" s="1">
        <v>240</v>
      </c>
      <c r="U457" s="1">
        <v>240</v>
      </c>
    </row>
    <row r="458" spans="1:21" ht="101.25" x14ac:dyDescent="0.2">
      <c r="A458" s="1" t="s">
        <v>1781</v>
      </c>
      <c r="B458" s="1" t="s">
        <v>17</v>
      </c>
      <c r="C458" s="1" t="s">
        <v>18</v>
      </c>
      <c r="D458" s="1" t="s">
        <v>19</v>
      </c>
      <c r="E458" s="1" t="s">
        <v>1977</v>
      </c>
      <c r="F458" s="2" t="s">
        <v>1782</v>
      </c>
      <c r="G458" s="2" t="s">
        <v>613</v>
      </c>
      <c r="H458" s="46" t="s">
        <v>41</v>
      </c>
      <c r="I458" s="1" t="s">
        <v>24</v>
      </c>
      <c r="J458" s="28">
        <v>489.6</v>
      </c>
      <c r="K458" s="28">
        <v>480</v>
      </c>
      <c r="L458" s="28">
        <v>9.6</v>
      </c>
      <c r="M458" s="28" t="s">
        <v>25</v>
      </c>
      <c r="N458" s="1" t="s">
        <v>26</v>
      </c>
      <c r="O458" s="5">
        <v>0.02</v>
      </c>
      <c r="P458" s="5">
        <v>1</v>
      </c>
      <c r="Q458" s="9">
        <v>44838</v>
      </c>
      <c r="R458" s="24" t="s">
        <v>1783</v>
      </c>
      <c r="S458" s="1" t="s">
        <v>143</v>
      </c>
      <c r="T458" s="1">
        <v>489.6</v>
      </c>
      <c r="U458" s="1">
        <v>480</v>
      </c>
    </row>
    <row r="459" spans="1:21" ht="67.5" x14ac:dyDescent="0.2">
      <c r="A459" s="1" t="s">
        <v>1785</v>
      </c>
      <c r="B459" s="1" t="s">
        <v>17</v>
      </c>
      <c r="C459" s="1" t="s">
        <v>18</v>
      </c>
      <c r="D459" s="1" t="s">
        <v>19</v>
      </c>
      <c r="E459" s="1" t="s">
        <v>1978</v>
      </c>
      <c r="F459" s="2" t="s">
        <v>1786</v>
      </c>
      <c r="G459" s="2" t="s">
        <v>1787</v>
      </c>
      <c r="H459" s="46" t="s">
        <v>23</v>
      </c>
      <c r="I459" s="1" t="s">
        <v>24</v>
      </c>
      <c r="J459" s="28">
        <v>1305.4100000000001</v>
      </c>
      <c r="K459" s="28">
        <v>1220.01</v>
      </c>
      <c r="L459" s="28">
        <v>85.4</v>
      </c>
      <c r="M459" s="28" t="s">
        <v>25</v>
      </c>
      <c r="N459" s="1" t="s">
        <v>26</v>
      </c>
      <c r="O459" s="5">
        <v>2</v>
      </c>
      <c r="P459" s="5">
        <v>3</v>
      </c>
      <c r="Q459" s="9">
        <v>44840</v>
      </c>
      <c r="R459" s="24" t="s">
        <v>691</v>
      </c>
      <c r="S459" s="1" t="s">
        <v>107</v>
      </c>
      <c r="T459" s="1">
        <v>1305.4100000000001</v>
      </c>
      <c r="U459" s="4">
        <v>1220.01</v>
      </c>
    </row>
    <row r="460" spans="1:21" ht="22.5" x14ac:dyDescent="0.2">
      <c r="A460" s="1" t="s">
        <v>1790</v>
      </c>
      <c r="B460" s="1" t="s">
        <v>17</v>
      </c>
      <c r="C460" s="1" t="s">
        <v>18</v>
      </c>
      <c r="D460" s="1" t="s">
        <v>19</v>
      </c>
      <c r="E460" s="1" t="s">
        <v>1979</v>
      </c>
      <c r="F460" s="2" t="s">
        <v>1791</v>
      </c>
      <c r="G460" s="2" t="s">
        <v>1792</v>
      </c>
      <c r="H460" s="46" t="s">
        <v>23</v>
      </c>
      <c r="I460" s="1" t="s">
        <v>24</v>
      </c>
      <c r="J460" s="28">
        <v>53.31</v>
      </c>
      <c r="K460" s="28">
        <v>49.82</v>
      </c>
      <c r="L460" s="28">
        <v>3.49</v>
      </c>
      <c r="M460" s="28" t="s">
        <v>25</v>
      </c>
      <c r="N460" s="1" t="s">
        <v>26</v>
      </c>
      <c r="O460" s="5">
        <v>0.1</v>
      </c>
      <c r="P460" s="5">
        <v>3</v>
      </c>
      <c r="Q460" s="9">
        <v>44840</v>
      </c>
      <c r="R460" s="24" t="s">
        <v>1793</v>
      </c>
      <c r="S460" s="1" t="s">
        <v>1480</v>
      </c>
      <c r="T460" s="1">
        <v>53.31</v>
      </c>
      <c r="U460" s="1">
        <v>49.82</v>
      </c>
    </row>
    <row r="461" spans="1:21" ht="67.5" x14ac:dyDescent="0.2">
      <c r="A461" s="1" t="s">
        <v>1796</v>
      </c>
      <c r="B461" s="1" t="s">
        <v>17</v>
      </c>
      <c r="C461" s="1" t="s">
        <v>18</v>
      </c>
      <c r="D461" s="1" t="s">
        <v>19</v>
      </c>
      <c r="E461" s="1" t="s">
        <v>1980</v>
      </c>
      <c r="F461" s="2" t="s">
        <v>1797</v>
      </c>
      <c r="G461" s="2" t="s">
        <v>1798</v>
      </c>
      <c r="H461" s="46" t="s">
        <v>23</v>
      </c>
      <c r="I461" s="1" t="s">
        <v>24</v>
      </c>
      <c r="J461" s="28">
        <v>3335.19</v>
      </c>
      <c r="K461" s="28">
        <v>3117</v>
      </c>
      <c r="L461" s="28">
        <v>218.19</v>
      </c>
      <c r="M461" s="28" t="s">
        <v>25</v>
      </c>
      <c r="N461" s="1" t="s">
        <v>26</v>
      </c>
      <c r="O461" s="5">
        <v>0.05</v>
      </c>
      <c r="P461" s="5">
        <v>1</v>
      </c>
      <c r="Q461" s="9">
        <v>44841</v>
      </c>
      <c r="R461" s="24" t="s">
        <v>594</v>
      </c>
      <c r="S461" s="1" t="s">
        <v>208</v>
      </c>
      <c r="T461" s="1">
        <v>3335.19</v>
      </c>
      <c r="U461" s="4">
        <v>3117</v>
      </c>
    </row>
    <row r="462" spans="1:21" ht="67.5" x14ac:dyDescent="0.2">
      <c r="A462" s="1" t="s">
        <v>1801</v>
      </c>
      <c r="B462" s="1" t="s">
        <v>17</v>
      </c>
      <c r="C462" s="1" t="s">
        <v>18</v>
      </c>
      <c r="D462" s="1" t="s">
        <v>19</v>
      </c>
      <c r="E462" s="1" t="s">
        <v>1981</v>
      </c>
      <c r="F462" s="2" t="s">
        <v>1802</v>
      </c>
      <c r="G462" s="2" t="s">
        <v>1803</v>
      </c>
      <c r="H462" s="46" t="s">
        <v>23</v>
      </c>
      <c r="I462" s="1" t="s">
        <v>24</v>
      </c>
      <c r="J462" s="28">
        <v>790.73</v>
      </c>
      <c r="K462" s="28">
        <v>739</v>
      </c>
      <c r="L462" s="28">
        <v>51.73</v>
      </c>
      <c r="M462" s="28" t="s">
        <v>25</v>
      </c>
      <c r="N462" s="1" t="s">
        <v>26</v>
      </c>
      <c r="O462" s="5">
        <v>0.05</v>
      </c>
      <c r="P462" s="5">
        <v>1</v>
      </c>
      <c r="Q462" s="9">
        <v>44841</v>
      </c>
      <c r="R462" s="24" t="s">
        <v>1804</v>
      </c>
      <c r="S462" s="1" t="s">
        <v>203</v>
      </c>
      <c r="T462" s="1">
        <v>790.73</v>
      </c>
      <c r="U462" s="1">
        <v>739</v>
      </c>
    </row>
    <row r="463" spans="1:21" ht="22.5" x14ac:dyDescent="0.2">
      <c r="A463" s="1" t="s">
        <v>1806</v>
      </c>
      <c r="B463" s="1" t="s">
        <v>17</v>
      </c>
      <c r="C463" s="1" t="s">
        <v>18</v>
      </c>
      <c r="D463" s="1" t="s">
        <v>19</v>
      </c>
      <c r="E463" s="1" t="s">
        <v>1982</v>
      </c>
      <c r="F463" s="2" t="s">
        <v>1807</v>
      </c>
      <c r="G463" s="2" t="s">
        <v>1010</v>
      </c>
      <c r="H463" s="46" t="s">
        <v>23</v>
      </c>
      <c r="I463" s="1" t="s">
        <v>24</v>
      </c>
      <c r="J463" s="28">
        <v>1471.96</v>
      </c>
      <c r="K463" s="28">
        <v>1375.66</v>
      </c>
      <c r="L463" s="28">
        <v>96.3</v>
      </c>
      <c r="M463" s="28" t="s">
        <v>25</v>
      </c>
      <c r="N463" s="1" t="s">
        <v>26</v>
      </c>
      <c r="O463" s="5">
        <v>0.01</v>
      </c>
      <c r="P463" s="5">
        <v>1</v>
      </c>
      <c r="Q463" s="9">
        <v>44845</v>
      </c>
      <c r="R463" s="24" t="s">
        <v>1808</v>
      </c>
      <c r="S463" s="1" t="s">
        <v>1809</v>
      </c>
      <c r="T463" s="1">
        <v>1471.96</v>
      </c>
      <c r="U463" s="4">
        <v>1375.66</v>
      </c>
    </row>
    <row r="464" spans="1:21" ht="33.75" x14ac:dyDescent="0.2">
      <c r="A464" s="1" t="s">
        <v>1811</v>
      </c>
      <c r="B464" s="1" t="s">
        <v>17</v>
      </c>
      <c r="C464" s="1" t="s">
        <v>18</v>
      </c>
      <c r="D464" s="1" t="s">
        <v>19</v>
      </c>
      <c r="E464" s="1" t="s">
        <v>1983</v>
      </c>
      <c r="F464" s="2" t="s">
        <v>1812</v>
      </c>
      <c r="G464" s="2" t="s">
        <v>1010</v>
      </c>
      <c r="H464" s="46" t="s">
        <v>23</v>
      </c>
      <c r="I464" s="1" t="s">
        <v>24</v>
      </c>
      <c r="J464" s="28">
        <v>1840.4</v>
      </c>
      <c r="K464" s="28">
        <v>1720</v>
      </c>
      <c r="L464" s="28">
        <v>120.4</v>
      </c>
      <c r="M464" s="28" t="s">
        <v>25</v>
      </c>
      <c r="N464" s="1" t="s">
        <v>26</v>
      </c>
      <c r="O464" s="5">
        <v>0.03</v>
      </c>
      <c r="P464" s="5">
        <v>1</v>
      </c>
      <c r="Q464" s="9">
        <v>44845</v>
      </c>
      <c r="R464" s="24" t="s">
        <v>594</v>
      </c>
      <c r="S464" s="1" t="s">
        <v>208</v>
      </c>
      <c r="T464" s="1">
        <v>1840.4</v>
      </c>
      <c r="U464" s="4">
        <v>1720</v>
      </c>
    </row>
    <row r="465" spans="1:21" ht="67.5" x14ac:dyDescent="0.2">
      <c r="A465" s="1" t="s">
        <v>1814</v>
      </c>
      <c r="B465" s="1" t="s">
        <v>17</v>
      </c>
      <c r="C465" s="1" t="s">
        <v>18</v>
      </c>
      <c r="D465" s="1" t="s">
        <v>19</v>
      </c>
      <c r="E465" s="1" t="s">
        <v>1984</v>
      </c>
      <c r="F465" s="2" t="s">
        <v>1815</v>
      </c>
      <c r="G465" s="2" t="s">
        <v>313</v>
      </c>
      <c r="H465" s="46" t="s">
        <v>41</v>
      </c>
      <c r="I465" s="1" t="s">
        <v>24</v>
      </c>
      <c r="J465" s="28">
        <v>2535.9</v>
      </c>
      <c r="K465" s="28">
        <v>2370</v>
      </c>
      <c r="L465" s="28">
        <v>165.9</v>
      </c>
      <c r="M465" s="28" t="s">
        <v>314</v>
      </c>
      <c r="N465" s="1" t="s">
        <v>315</v>
      </c>
      <c r="O465" s="5">
        <v>7</v>
      </c>
      <c r="P465" s="5">
        <v>1</v>
      </c>
      <c r="Q465" s="9">
        <v>44853</v>
      </c>
      <c r="R465" s="24" t="s">
        <v>447</v>
      </c>
      <c r="S465" s="1">
        <v>115694943</v>
      </c>
      <c r="T465" s="1">
        <v>2535.9</v>
      </c>
      <c r="U465" s="4">
        <v>2370</v>
      </c>
    </row>
    <row r="466" spans="1:21" ht="33.75" x14ac:dyDescent="0.2">
      <c r="A466" s="1" t="s">
        <v>1818</v>
      </c>
      <c r="B466" s="1" t="s">
        <v>17</v>
      </c>
      <c r="C466" s="1" t="s">
        <v>18</v>
      </c>
      <c r="D466" s="1" t="s">
        <v>19</v>
      </c>
      <c r="E466" s="1" t="s">
        <v>1985</v>
      </c>
      <c r="F466" s="2" t="s">
        <v>1819</v>
      </c>
      <c r="G466" s="2" t="s">
        <v>477</v>
      </c>
      <c r="H466" s="46" t="s">
        <v>41</v>
      </c>
      <c r="I466" s="1" t="s">
        <v>24</v>
      </c>
      <c r="J466" s="28">
        <v>5394.53</v>
      </c>
      <c r="K466" s="28">
        <v>5130.1000000000004</v>
      </c>
      <c r="L466" s="28">
        <v>264.43</v>
      </c>
      <c r="M466" s="28" t="s">
        <v>25</v>
      </c>
      <c r="N466" s="1" t="s">
        <v>26</v>
      </c>
      <c r="O466" s="5">
        <v>0.5</v>
      </c>
      <c r="P466" s="5">
        <v>1</v>
      </c>
      <c r="Q466" s="9">
        <v>44853</v>
      </c>
      <c r="R466" s="24" t="s">
        <v>1820</v>
      </c>
      <c r="S466" s="1" t="s">
        <v>671</v>
      </c>
      <c r="T466" s="1">
        <v>5394.53</v>
      </c>
      <c r="U466" s="4">
        <v>5130.1000000000004</v>
      </c>
    </row>
    <row r="467" spans="1:21" ht="78.75" x14ac:dyDescent="0.2">
      <c r="A467" s="1" t="s">
        <v>1822</v>
      </c>
      <c r="B467" s="1" t="s">
        <v>17</v>
      </c>
      <c r="C467" s="1" t="s">
        <v>18</v>
      </c>
      <c r="D467" s="1" t="s">
        <v>19</v>
      </c>
      <c r="E467" s="1" t="s">
        <v>1986</v>
      </c>
      <c r="F467" s="2" t="s">
        <v>1823</v>
      </c>
      <c r="G467" s="2" t="s">
        <v>1824</v>
      </c>
      <c r="H467" s="46" t="s">
        <v>23</v>
      </c>
      <c r="I467" s="1" t="s">
        <v>24</v>
      </c>
      <c r="J467" s="28">
        <v>92.45</v>
      </c>
      <c r="K467" s="28">
        <v>86.4</v>
      </c>
      <c r="L467" s="28">
        <v>6.05</v>
      </c>
      <c r="M467" s="28" t="s">
        <v>25</v>
      </c>
      <c r="N467" s="1" t="s">
        <v>26</v>
      </c>
      <c r="O467" s="5">
        <v>0.01</v>
      </c>
      <c r="P467" s="5">
        <v>6</v>
      </c>
      <c r="Q467" s="9">
        <v>44867</v>
      </c>
      <c r="R467" s="24" t="s">
        <v>156</v>
      </c>
      <c r="S467" s="1" t="s">
        <v>157</v>
      </c>
      <c r="T467" s="1">
        <v>92.45</v>
      </c>
      <c r="U467" s="1">
        <v>86.4</v>
      </c>
    </row>
    <row r="468" spans="1:21" ht="45" x14ac:dyDescent="0.2">
      <c r="A468" s="1" t="s">
        <v>1827</v>
      </c>
      <c r="B468" s="1" t="s">
        <v>17</v>
      </c>
      <c r="C468" s="1" t="s">
        <v>18</v>
      </c>
      <c r="D468" s="1" t="s">
        <v>19</v>
      </c>
      <c r="E468" s="1" t="s">
        <v>1987</v>
      </c>
      <c r="F468" s="2" t="s">
        <v>1828</v>
      </c>
      <c r="G468" s="2" t="s">
        <v>327</v>
      </c>
      <c r="H468" s="46" t="s">
        <v>41</v>
      </c>
      <c r="I468" s="1" t="s">
        <v>24</v>
      </c>
      <c r="J468" s="28">
        <v>215.87</v>
      </c>
      <c r="K468" s="28">
        <v>201.75</v>
      </c>
      <c r="L468" s="28">
        <v>14.12</v>
      </c>
      <c r="M468" s="28" t="s">
        <v>25</v>
      </c>
      <c r="N468" s="1" t="s">
        <v>26</v>
      </c>
      <c r="O468" s="5">
        <v>1</v>
      </c>
      <c r="P468" s="5">
        <v>1</v>
      </c>
      <c r="Q468" s="9">
        <v>44853</v>
      </c>
      <c r="R468" s="24" t="s">
        <v>328</v>
      </c>
      <c r="S468" s="1" t="s">
        <v>713</v>
      </c>
      <c r="T468" s="1">
        <v>215.87</v>
      </c>
      <c r="U468" s="1">
        <v>201.75</v>
      </c>
    </row>
    <row r="469" spans="1:21" ht="33.75" x14ac:dyDescent="0.2">
      <c r="A469" s="1" t="s">
        <v>1831</v>
      </c>
      <c r="B469" s="1" t="s">
        <v>17</v>
      </c>
      <c r="C469" s="1" t="s">
        <v>18</v>
      </c>
      <c r="D469" s="1" t="s">
        <v>19</v>
      </c>
      <c r="E469" s="1" t="s">
        <v>1988</v>
      </c>
      <c r="F469" s="2" t="s">
        <v>1832</v>
      </c>
      <c r="G469" s="2" t="s">
        <v>1833</v>
      </c>
      <c r="H469" s="46" t="s">
        <v>23</v>
      </c>
      <c r="I469" s="1" t="s">
        <v>24</v>
      </c>
      <c r="J469" s="28">
        <v>167.78</v>
      </c>
      <c r="K469" s="28">
        <v>156.80000000000001</v>
      </c>
      <c r="L469" s="28">
        <v>10.98</v>
      </c>
      <c r="M469" s="28" t="s">
        <v>25</v>
      </c>
      <c r="N469" s="1" t="s">
        <v>26</v>
      </c>
      <c r="O469" s="5">
        <v>7.0000000000000007E-2</v>
      </c>
      <c r="P469" s="5">
        <v>3</v>
      </c>
      <c r="Q469" s="9">
        <v>44859</v>
      </c>
      <c r="R469" s="24" t="s">
        <v>259</v>
      </c>
      <c r="S469" s="1" t="s">
        <v>260</v>
      </c>
      <c r="T469" s="1">
        <v>167.78</v>
      </c>
      <c r="U469" s="1">
        <v>156.80000000000001</v>
      </c>
    </row>
    <row r="470" spans="1:21" ht="33.75" x14ac:dyDescent="0.2">
      <c r="A470" s="1" t="s">
        <v>1836</v>
      </c>
      <c r="B470" s="1" t="s">
        <v>17</v>
      </c>
      <c r="C470" s="1" t="s">
        <v>18</v>
      </c>
      <c r="D470" s="1" t="s">
        <v>19</v>
      </c>
      <c r="E470" s="1" t="s">
        <v>1989</v>
      </c>
      <c r="F470" s="2" t="s">
        <v>1837</v>
      </c>
      <c r="G470" s="2" t="s">
        <v>1838</v>
      </c>
      <c r="H470" s="46" t="s">
        <v>23</v>
      </c>
      <c r="I470" s="1" t="s">
        <v>24</v>
      </c>
      <c r="J470" s="28">
        <v>3868</v>
      </c>
      <c r="K470" s="28">
        <v>3614.95</v>
      </c>
      <c r="L470" s="28">
        <v>253.05</v>
      </c>
      <c r="M470" s="28" t="s">
        <v>25</v>
      </c>
      <c r="N470" s="1" t="s">
        <v>26</v>
      </c>
      <c r="O470" s="5">
        <v>1</v>
      </c>
      <c r="P470" s="5">
        <v>4</v>
      </c>
      <c r="Q470" s="9">
        <v>44867</v>
      </c>
      <c r="R470" s="24" t="s">
        <v>1839</v>
      </c>
      <c r="S470" s="1" t="s">
        <v>1840</v>
      </c>
      <c r="T470" s="1">
        <v>3868</v>
      </c>
      <c r="U470" s="4">
        <v>3614.95</v>
      </c>
    </row>
    <row r="471" spans="1:21" ht="45" x14ac:dyDescent="0.2">
      <c r="A471" s="1" t="s">
        <v>1842</v>
      </c>
      <c r="B471" s="1" t="s">
        <v>17</v>
      </c>
      <c r="C471" s="1" t="s">
        <v>18</v>
      </c>
      <c r="D471" s="1" t="s">
        <v>19</v>
      </c>
      <c r="E471" s="1" t="s">
        <v>1990</v>
      </c>
      <c r="F471" s="2" t="s">
        <v>1843</v>
      </c>
      <c r="G471" s="2" t="s">
        <v>1844</v>
      </c>
      <c r="H471" s="46" t="s">
        <v>23</v>
      </c>
      <c r="I471" s="1" t="s">
        <v>24</v>
      </c>
      <c r="J471" s="28">
        <v>2666.01</v>
      </c>
      <c r="K471" s="28">
        <v>2491.6</v>
      </c>
      <c r="L471" s="28">
        <v>174.41</v>
      </c>
      <c r="M471" s="28" t="s">
        <v>25</v>
      </c>
      <c r="N471" s="1" t="s">
        <v>26</v>
      </c>
      <c r="O471" s="5">
        <v>0.01</v>
      </c>
      <c r="P471" s="5">
        <v>1</v>
      </c>
      <c r="Q471" s="9">
        <v>44855</v>
      </c>
      <c r="R471" s="24" t="s">
        <v>290</v>
      </c>
      <c r="S471" s="1" t="s">
        <v>291</v>
      </c>
      <c r="T471" s="1">
        <v>2666.01</v>
      </c>
      <c r="U471" s="4">
        <v>2491.6</v>
      </c>
    </row>
    <row r="472" spans="1:21" ht="90" x14ac:dyDescent="0.2">
      <c r="A472" s="1" t="s">
        <v>1847</v>
      </c>
      <c r="B472" s="1" t="s">
        <v>17</v>
      </c>
      <c r="C472" s="1" t="s">
        <v>18</v>
      </c>
      <c r="D472" s="1" t="s">
        <v>19</v>
      </c>
      <c r="E472" s="1" t="s">
        <v>1991</v>
      </c>
      <c r="F472" s="2" t="s">
        <v>1992</v>
      </c>
      <c r="G472" s="2" t="s">
        <v>1993</v>
      </c>
      <c r="H472" s="46" t="s">
        <v>23</v>
      </c>
      <c r="I472" s="1" t="s">
        <v>24</v>
      </c>
      <c r="J472" s="28">
        <v>6988.97</v>
      </c>
      <c r="K472" s="28">
        <v>6785.41</v>
      </c>
      <c r="L472" s="28">
        <v>203.56</v>
      </c>
      <c r="M472" s="28" t="s">
        <v>25</v>
      </c>
      <c r="N472" s="1" t="s">
        <v>26</v>
      </c>
      <c r="O472" s="5">
        <v>12</v>
      </c>
      <c r="P472" s="5">
        <v>1</v>
      </c>
      <c r="Q472" s="9">
        <v>44874</v>
      </c>
      <c r="R472" s="24" t="s">
        <v>1994</v>
      </c>
      <c r="S472" s="1" t="s">
        <v>1995</v>
      </c>
      <c r="T472" s="1">
        <v>6988.97</v>
      </c>
      <c r="U472" s="4">
        <v>6785.41</v>
      </c>
    </row>
    <row r="473" spans="1:21" ht="45" x14ac:dyDescent="0.2">
      <c r="A473" s="1" t="s">
        <v>1848</v>
      </c>
      <c r="B473" s="1" t="s">
        <v>17</v>
      </c>
      <c r="C473" s="1" t="s">
        <v>18</v>
      </c>
      <c r="D473" s="1" t="s">
        <v>19</v>
      </c>
      <c r="E473" s="1" t="s">
        <v>1996</v>
      </c>
      <c r="F473" s="2" t="s">
        <v>1849</v>
      </c>
      <c r="G473" s="2" t="s">
        <v>1573</v>
      </c>
      <c r="H473" s="46" t="s">
        <v>41</v>
      </c>
      <c r="I473" s="1" t="s">
        <v>24</v>
      </c>
      <c r="J473" s="28">
        <v>3424</v>
      </c>
      <c r="K473" s="28">
        <v>3200</v>
      </c>
      <c r="L473" s="28">
        <v>224</v>
      </c>
      <c r="M473" s="28" t="s">
        <v>25</v>
      </c>
      <c r="N473" s="1" t="s">
        <v>26</v>
      </c>
      <c r="O473" s="5">
        <v>1</v>
      </c>
      <c r="P473" s="5">
        <v>3</v>
      </c>
      <c r="Q473" s="9">
        <v>44861</v>
      </c>
      <c r="R473" s="24" t="s">
        <v>870</v>
      </c>
      <c r="S473" s="1" t="s">
        <v>871</v>
      </c>
      <c r="T473" s="1">
        <v>3424</v>
      </c>
      <c r="U473" s="4">
        <v>3200</v>
      </c>
    </row>
    <row r="474" spans="1:21" ht="22.5" x14ac:dyDescent="0.2">
      <c r="A474" s="1" t="s">
        <v>1851</v>
      </c>
      <c r="B474" s="1" t="s">
        <v>17</v>
      </c>
      <c r="C474" s="1" t="s">
        <v>18</v>
      </c>
      <c r="D474" s="1" t="s">
        <v>19</v>
      </c>
      <c r="E474" s="1" t="s">
        <v>1997</v>
      </c>
      <c r="F474" s="2" t="s">
        <v>1852</v>
      </c>
      <c r="G474" s="2" t="s">
        <v>982</v>
      </c>
      <c r="H474" s="46" t="s">
        <v>23</v>
      </c>
      <c r="I474" s="1" t="s">
        <v>24</v>
      </c>
      <c r="J474" s="28">
        <v>1443.86</v>
      </c>
      <c r="K474" s="28">
        <v>1443.86</v>
      </c>
      <c r="L474" s="28" t="s">
        <v>995</v>
      </c>
      <c r="M474" s="28" t="s">
        <v>25</v>
      </c>
      <c r="N474" s="1" t="s">
        <v>26</v>
      </c>
      <c r="O474" s="5">
        <v>4</v>
      </c>
      <c r="P474" s="5">
        <v>3</v>
      </c>
      <c r="Q474" s="9">
        <v>44867</v>
      </c>
      <c r="R474" s="24" t="s">
        <v>978</v>
      </c>
      <c r="S474" s="1" t="s">
        <v>979</v>
      </c>
      <c r="T474" s="1">
        <v>1443.86</v>
      </c>
      <c r="U474" s="4">
        <v>1443.86</v>
      </c>
    </row>
    <row r="475" spans="1:21" ht="22.5" x14ac:dyDescent="0.2">
      <c r="A475" s="1" t="s">
        <v>1855</v>
      </c>
      <c r="B475" s="1" t="s">
        <v>17</v>
      </c>
      <c r="C475" s="1" t="s">
        <v>18</v>
      </c>
      <c r="D475" s="1" t="s">
        <v>19</v>
      </c>
      <c r="E475" s="1" t="s">
        <v>1998</v>
      </c>
      <c r="F475" s="2" t="s">
        <v>1856</v>
      </c>
      <c r="G475" s="2" t="s">
        <v>115</v>
      </c>
      <c r="H475" s="46" t="s">
        <v>23</v>
      </c>
      <c r="I475" s="1" t="s">
        <v>24</v>
      </c>
      <c r="J475" s="28">
        <v>615.94000000000005</v>
      </c>
      <c r="K475" s="28">
        <v>598</v>
      </c>
      <c r="L475" s="28">
        <v>17.940000000000001</v>
      </c>
      <c r="M475" s="28" t="s">
        <v>25</v>
      </c>
      <c r="N475" s="1" t="s">
        <v>26</v>
      </c>
      <c r="O475" s="5">
        <v>0.25</v>
      </c>
      <c r="P475" s="5">
        <v>3</v>
      </c>
      <c r="Q475" s="9">
        <v>44874</v>
      </c>
      <c r="R475" s="24" t="s">
        <v>1857</v>
      </c>
      <c r="S475" s="1" t="s">
        <v>1858</v>
      </c>
      <c r="T475" s="1">
        <v>615.94000000000005</v>
      </c>
      <c r="U475" s="1">
        <v>598</v>
      </c>
    </row>
    <row r="476" spans="1:21" ht="45" x14ac:dyDescent="0.2">
      <c r="A476" s="1" t="s">
        <v>1860</v>
      </c>
      <c r="B476" s="1" t="s">
        <v>17</v>
      </c>
      <c r="C476" s="1" t="s">
        <v>18</v>
      </c>
      <c r="D476" s="1" t="s">
        <v>19</v>
      </c>
      <c r="E476" s="1" t="s">
        <v>1999</v>
      </c>
      <c r="F476" s="2" t="s">
        <v>1861</v>
      </c>
      <c r="G476" s="2" t="s">
        <v>1862</v>
      </c>
      <c r="H476" s="46" t="s">
        <v>23</v>
      </c>
      <c r="I476" s="1" t="s">
        <v>24</v>
      </c>
      <c r="J476" s="28">
        <v>470.19</v>
      </c>
      <c r="K476" s="28">
        <v>449.6</v>
      </c>
      <c r="L476" s="28">
        <v>20.59</v>
      </c>
      <c r="M476" s="28" t="s">
        <v>25</v>
      </c>
      <c r="N476" s="1" t="s">
        <v>26</v>
      </c>
      <c r="O476" s="5">
        <v>0.25</v>
      </c>
      <c r="P476" s="5">
        <v>3</v>
      </c>
      <c r="Q476" s="9">
        <v>44874</v>
      </c>
      <c r="R476" s="24" t="s">
        <v>259</v>
      </c>
      <c r="S476" s="1" t="s">
        <v>260</v>
      </c>
      <c r="T476" s="1">
        <v>470.19</v>
      </c>
      <c r="U476" s="1">
        <v>449.6</v>
      </c>
    </row>
    <row r="477" spans="1:21" ht="33.75" x14ac:dyDescent="0.2">
      <c r="A477" s="1" t="s">
        <v>1864</v>
      </c>
      <c r="B477" s="1" t="s">
        <v>17</v>
      </c>
      <c r="C477" s="1" t="s">
        <v>18</v>
      </c>
      <c r="D477" s="1" t="s">
        <v>19</v>
      </c>
      <c r="E477" s="1" t="s">
        <v>2000</v>
      </c>
      <c r="F477" s="2" t="s">
        <v>1865</v>
      </c>
      <c r="G477" s="2"/>
      <c r="H477" s="46" t="s">
        <v>23</v>
      </c>
      <c r="I477" s="1" t="s">
        <v>24</v>
      </c>
      <c r="J477" s="28">
        <v>1514.28</v>
      </c>
      <c r="K477" s="28">
        <v>1514.28</v>
      </c>
      <c r="L477" s="28" t="s">
        <v>995</v>
      </c>
      <c r="M477" s="28" t="s">
        <v>25</v>
      </c>
      <c r="N477" s="1" t="s">
        <v>26</v>
      </c>
      <c r="O477" s="5">
        <v>0.25</v>
      </c>
      <c r="P477" s="5">
        <v>4</v>
      </c>
      <c r="Q477" s="9">
        <v>44880</v>
      </c>
      <c r="R477" s="24" t="s">
        <v>1866</v>
      </c>
      <c r="S477" s="1" t="s">
        <v>147</v>
      </c>
      <c r="T477" s="1">
        <v>1514.28</v>
      </c>
      <c r="U477" s="4">
        <v>1514.28</v>
      </c>
    </row>
    <row r="478" spans="1:21" ht="33.75" x14ac:dyDescent="0.2">
      <c r="A478" s="1" t="s">
        <v>1868</v>
      </c>
      <c r="B478" s="1" t="s">
        <v>17</v>
      </c>
      <c r="C478" s="1" t="s">
        <v>18</v>
      </c>
      <c r="D478" s="1" t="s">
        <v>19</v>
      </c>
      <c r="E478" s="1" t="s">
        <v>2001</v>
      </c>
      <c r="F478" s="2" t="s">
        <v>1869</v>
      </c>
      <c r="G478" s="2" t="s">
        <v>98</v>
      </c>
      <c r="H478" s="46" t="s">
        <v>23</v>
      </c>
      <c r="I478" s="1" t="s">
        <v>24</v>
      </c>
      <c r="J478" s="28">
        <v>3682.28</v>
      </c>
      <c r="K478" s="28">
        <v>3411.38</v>
      </c>
      <c r="L478" s="28">
        <v>270.89999999999998</v>
      </c>
      <c r="M478" s="28" t="s">
        <v>25</v>
      </c>
      <c r="N478" s="1" t="s">
        <v>26</v>
      </c>
      <c r="O478" s="5">
        <v>1</v>
      </c>
      <c r="P478" s="5">
        <v>4</v>
      </c>
      <c r="Q478" s="9">
        <v>44876</v>
      </c>
      <c r="R478" s="24" t="s">
        <v>588</v>
      </c>
      <c r="S478" s="1" t="s">
        <v>589</v>
      </c>
      <c r="T478" s="1">
        <v>3682.28</v>
      </c>
      <c r="U478" s="4">
        <v>3411.38</v>
      </c>
    </row>
    <row r="479" spans="1:21" ht="33.75" x14ac:dyDescent="0.2">
      <c r="A479" s="1" t="s">
        <v>1871</v>
      </c>
      <c r="B479" s="1" t="s">
        <v>17</v>
      </c>
      <c r="C479" s="1" t="s">
        <v>18</v>
      </c>
      <c r="D479" s="1" t="s">
        <v>19</v>
      </c>
      <c r="E479" s="1" t="s">
        <v>2002</v>
      </c>
      <c r="F479" s="2" t="s">
        <v>1872</v>
      </c>
      <c r="G479" s="2" t="s">
        <v>1873</v>
      </c>
      <c r="H479" s="46" t="s">
        <v>41</v>
      </c>
      <c r="I479" s="1" t="s">
        <v>24</v>
      </c>
      <c r="J479" s="28">
        <v>1482.23</v>
      </c>
      <c r="K479" s="28">
        <v>1385.26</v>
      </c>
      <c r="L479" s="28">
        <v>96.97</v>
      </c>
      <c r="M479" s="28" t="s">
        <v>25</v>
      </c>
      <c r="N479" s="1" t="s">
        <v>26</v>
      </c>
      <c r="O479" s="5">
        <v>0.1</v>
      </c>
      <c r="P479" s="5">
        <v>1</v>
      </c>
      <c r="Q479" s="9">
        <v>44881</v>
      </c>
      <c r="R479" s="24" t="s">
        <v>1874</v>
      </c>
      <c r="S479" s="1" t="s">
        <v>902</v>
      </c>
      <c r="T479" s="1">
        <v>1482.23</v>
      </c>
      <c r="U479" s="4">
        <v>1385.26</v>
      </c>
    </row>
    <row r="480" spans="1:21" ht="56.25" x14ac:dyDescent="0.2">
      <c r="A480" s="1" t="s">
        <v>1876</v>
      </c>
      <c r="B480" s="1" t="s">
        <v>17</v>
      </c>
      <c r="C480" s="1" t="s">
        <v>18</v>
      </c>
      <c r="D480" s="1" t="s">
        <v>19</v>
      </c>
      <c r="E480" s="1" t="s">
        <v>2003</v>
      </c>
      <c r="F480" s="2" t="s">
        <v>1877</v>
      </c>
      <c r="G480" s="2" t="s">
        <v>597</v>
      </c>
      <c r="H480" s="46" t="s">
        <v>41</v>
      </c>
      <c r="I480" s="1" t="s">
        <v>24</v>
      </c>
      <c r="J480" s="28">
        <v>1319.31</v>
      </c>
      <c r="K480" s="28">
        <v>1233</v>
      </c>
      <c r="L480" s="28">
        <v>86.31</v>
      </c>
      <c r="M480" s="28" t="s">
        <v>25</v>
      </c>
      <c r="N480" s="1" t="s">
        <v>26</v>
      </c>
      <c r="O480" s="5">
        <v>1</v>
      </c>
      <c r="P480" s="5">
        <v>3</v>
      </c>
      <c r="Q480" s="9">
        <v>44880</v>
      </c>
      <c r="R480" s="24" t="s">
        <v>1878</v>
      </c>
      <c r="S480" s="1" t="s">
        <v>1879</v>
      </c>
      <c r="T480" s="1">
        <v>1319.31</v>
      </c>
      <c r="U480" s="4">
        <v>1233</v>
      </c>
    </row>
    <row r="481" spans="1:21" ht="56.25" x14ac:dyDescent="0.2">
      <c r="A481" s="1" t="s">
        <v>1882</v>
      </c>
      <c r="B481" s="1" t="s">
        <v>17</v>
      </c>
      <c r="C481" s="1" t="s">
        <v>18</v>
      </c>
      <c r="D481" s="1" t="s">
        <v>19</v>
      </c>
      <c r="E481" s="1" t="s">
        <v>2004</v>
      </c>
      <c r="F481" s="2" t="s">
        <v>1883</v>
      </c>
      <c r="G481" s="2" t="s">
        <v>1506</v>
      </c>
      <c r="H481" s="46" t="s">
        <v>41</v>
      </c>
      <c r="I481" s="1" t="s">
        <v>24</v>
      </c>
      <c r="J481" s="28">
        <v>600</v>
      </c>
      <c r="K481" s="28">
        <v>600</v>
      </c>
      <c r="L481" s="28" t="s">
        <v>995</v>
      </c>
      <c r="M481" s="28" t="s">
        <v>25</v>
      </c>
      <c r="N481" s="1" t="s">
        <v>26</v>
      </c>
      <c r="O481" s="5">
        <v>1</v>
      </c>
      <c r="P481" s="5">
        <v>1</v>
      </c>
      <c r="Q481" s="9">
        <v>44876</v>
      </c>
      <c r="R481" s="24" t="s">
        <v>1884</v>
      </c>
      <c r="S481" s="1" t="s">
        <v>1885</v>
      </c>
      <c r="T481" s="1">
        <v>600</v>
      </c>
      <c r="U481" s="1">
        <v>600</v>
      </c>
    </row>
    <row r="482" spans="1:21" ht="45" x14ac:dyDescent="0.2">
      <c r="A482" s="1" t="s">
        <v>1887</v>
      </c>
      <c r="B482" s="1" t="s">
        <v>17</v>
      </c>
      <c r="C482" s="1" t="s">
        <v>18</v>
      </c>
      <c r="D482" s="1" t="s">
        <v>19</v>
      </c>
      <c r="E482" s="1" t="s">
        <v>2005</v>
      </c>
      <c r="F482" s="2" t="s">
        <v>1888</v>
      </c>
      <c r="G482" s="2" t="s">
        <v>1844</v>
      </c>
      <c r="H482" s="46" t="s">
        <v>23</v>
      </c>
      <c r="I482" s="1" t="s">
        <v>24</v>
      </c>
      <c r="J482" s="28">
        <v>1488.61</v>
      </c>
      <c r="K482" s="28">
        <v>1391.22</v>
      </c>
      <c r="L482" s="28">
        <v>97.39</v>
      </c>
      <c r="M482" s="28" t="s">
        <v>25</v>
      </c>
      <c r="N482" s="1" t="s">
        <v>26</v>
      </c>
      <c r="O482" s="5">
        <v>0.01</v>
      </c>
      <c r="P482" s="5">
        <v>1</v>
      </c>
      <c r="Q482" s="9">
        <v>44880</v>
      </c>
      <c r="R482" s="24" t="s">
        <v>1889</v>
      </c>
      <c r="S482" s="1" t="s">
        <v>1890</v>
      </c>
      <c r="T482" s="1">
        <v>1488.61</v>
      </c>
      <c r="U482" s="4">
        <v>1391.22</v>
      </c>
    </row>
    <row r="483" spans="1:21" ht="56.25" x14ac:dyDescent="0.2">
      <c r="A483" s="1" t="s">
        <v>1892</v>
      </c>
      <c r="B483" s="1" t="s">
        <v>17</v>
      </c>
      <c r="C483" s="1" t="s">
        <v>18</v>
      </c>
      <c r="D483" s="1" t="s">
        <v>19</v>
      </c>
      <c r="E483" s="1" t="s">
        <v>2006</v>
      </c>
      <c r="F483" s="2" t="s">
        <v>1893</v>
      </c>
      <c r="G483" s="2" t="s">
        <v>617</v>
      </c>
      <c r="H483" s="46" t="s">
        <v>41</v>
      </c>
      <c r="I483" s="1" t="s">
        <v>24</v>
      </c>
      <c r="J483" s="28">
        <v>200</v>
      </c>
      <c r="K483" s="28">
        <v>200</v>
      </c>
      <c r="L483" s="28" t="s">
        <v>995</v>
      </c>
      <c r="M483" s="28" t="s">
        <v>25</v>
      </c>
      <c r="N483" s="1" t="s">
        <v>26</v>
      </c>
      <c r="O483" s="5">
        <v>0.02</v>
      </c>
      <c r="P483" s="5">
        <v>1</v>
      </c>
      <c r="Q483" s="9">
        <v>44888</v>
      </c>
      <c r="R483" s="24" t="s">
        <v>1894</v>
      </c>
      <c r="S483" s="1" t="s">
        <v>1895</v>
      </c>
      <c r="T483" s="1">
        <v>200</v>
      </c>
      <c r="U483" s="1">
        <v>200</v>
      </c>
    </row>
    <row r="484" spans="1:21" ht="45" x14ac:dyDescent="0.2">
      <c r="A484" s="1" t="s">
        <v>1898</v>
      </c>
      <c r="B484" s="1" t="s">
        <v>17</v>
      </c>
      <c r="C484" s="1" t="s">
        <v>18</v>
      </c>
      <c r="D484" s="1" t="s">
        <v>19</v>
      </c>
      <c r="E484" s="1" t="s">
        <v>2007</v>
      </c>
      <c r="F484" s="2" t="s">
        <v>1899</v>
      </c>
      <c r="G484" s="2" t="s">
        <v>613</v>
      </c>
      <c r="H484" s="46" t="s">
        <v>41</v>
      </c>
      <c r="I484" s="1" t="s">
        <v>24</v>
      </c>
      <c r="J484" s="28">
        <v>510</v>
      </c>
      <c r="K484" s="28">
        <v>500</v>
      </c>
      <c r="L484" s="28">
        <v>10</v>
      </c>
      <c r="M484" s="28" t="s">
        <v>25</v>
      </c>
      <c r="N484" s="1" t="s">
        <v>26</v>
      </c>
      <c r="O484" s="5">
        <v>0.02</v>
      </c>
      <c r="P484" s="5">
        <v>1</v>
      </c>
      <c r="Q484" s="9">
        <v>44888</v>
      </c>
      <c r="R484" s="24" t="s">
        <v>614</v>
      </c>
      <c r="S484" s="1" t="s">
        <v>143</v>
      </c>
      <c r="T484" s="1">
        <v>510</v>
      </c>
      <c r="U484" s="1">
        <v>500</v>
      </c>
    </row>
    <row r="485" spans="1:21" ht="22.5" x14ac:dyDescent="0.2">
      <c r="A485" s="1" t="s">
        <v>1901</v>
      </c>
      <c r="B485" s="1" t="s">
        <v>17</v>
      </c>
      <c r="C485" s="1" t="s">
        <v>18</v>
      </c>
      <c r="D485" s="1" t="s">
        <v>19</v>
      </c>
      <c r="E485" s="1" t="s">
        <v>2008</v>
      </c>
      <c r="F485" s="2" t="s">
        <v>1902</v>
      </c>
      <c r="G485" s="2" t="s">
        <v>115</v>
      </c>
      <c r="H485" s="46" t="s">
        <v>23</v>
      </c>
      <c r="I485" s="1" t="s">
        <v>24</v>
      </c>
      <c r="J485" s="28">
        <v>781.77</v>
      </c>
      <c r="K485" s="28">
        <v>759</v>
      </c>
      <c r="L485" s="28">
        <v>22.77</v>
      </c>
      <c r="M485" s="28" t="s">
        <v>25</v>
      </c>
      <c r="N485" s="1" t="s">
        <v>26</v>
      </c>
      <c r="O485" s="5">
        <v>0.25</v>
      </c>
      <c r="P485" s="5">
        <v>3</v>
      </c>
      <c r="Q485" s="9">
        <v>44888</v>
      </c>
      <c r="R485" s="24" t="s">
        <v>1857</v>
      </c>
      <c r="S485" s="1" t="s">
        <v>1858</v>
      </c>
      <c r="T485" s="1">
        <v>781.77</v>
      </c>
      <c r="U485" s="1">
        <v>759</v>
      </c>
    </row>
    <row r="486" spans="1:21" ht="22.5" x14ac:dyDescent="0.2">
      <c r="A486" s="1" t="s">
        <v>1904</v>
      </c>
      <c r="B486" s="1" t="s">
        <v>17</v>
      </c>
      <c r="C486" s="1" t="s">
        <v>18</v>
      </c>
      <c r="D486" s="1" t="s">
        <v>19</v>
      </c>
      <c r="E486" s="1" t="s">
        <v>2009</v>
      </c>
      <c r="F486" s="2" t="s">
        <v>1905</v>
      </c>
      <c r="G486" s="2" t="s">
        <v>1906</v>
      </c>
      <c r="H486" s="46" t="s">
        <v>23</v>
      </c>
      <c r="I486" s="1" t="s">
        <v>24</v>
      </c>
      <c r="J486" s="28">
        <v>484.04</v>
      </c>
      <c r="K486" s="28">
        <v>452.37</v>
      </c>
      <c r="L486" s="28">
        <v>31.67</v>
      </c>
      <c r="M486" s="28" t="s">
        <v>25</v>
      </c>
      <c r="N486" s="1" t="s">
        <v>26</v>
      </c>
      <c r="O486" s="5">
        <v>0.25</v>
      </c>
      <c r="P486" s="5">
        <v>3</v>
      </c>
      <c r="Q486" s="9">
        <v>44893</v>
      </c>
      <c r="R486" s="24" t="s">
        <v>1907</v>
      </c>
      <c r="S486" s="1" t="s">
        <v>1908</v>
      </c>
      <c r="T486" s="1">
        <v>484.04</v>
      </c>
      <c r="U486" s="1">
        <v>452.37</v>
      </c>
    </row>
    <row r="487" spans="1:21" ht="67.5" x14ac:dyDescent="0.2">
      <c r="A487" s="1" t="s">
        <v>1910</v>
      </c>
      <c r="B487" s="1" t="s">
        <v>17</v>
      </c>
      <c r="C487" s="1" t="s">
        <v>18</v>
      </c>
      <c r="D487" s="1" t="s">
        <v>19</v>
      </c>
      <c r="E487" s="1" t="s">
        <v>2010</v>
      </c>
      <c r="F487" s="2" t="s">
        <v>1911</v>
      </c>
      <c r="G487" s="2" t="s">
        <v>1912</v>
      </c>
      <c r="H487" s="46" t="s">
        <v>23</v>
      </c>
      <c r="I487" s="1" t="s">
        <v>24</v>
      </c>
      <c r="J487" s="28">
        <v>469.63</v>
      </c>
      <c r="K487" s="28">
        <v>438.91</v>
      </c>
      <c r="L487" s="28">
        <v>30.72</v>
      </c>
      <c r="M487" s="28" t="s">
        <v>25</v>
      </c>
      <c r="N487" s="1" t="s">
        <v>26</v>
      </c>
      <c r="O487" s="5">
        <v>0.5</v>
      </c>
      <c r="P487" s="5">
        <v>4</v>
      </c>
      <c r="Q487" s="9">
        <v>44893</v>
      </c>
      <c r="R487" s="24" t="s">
        <v>588</v>
      </c>
      <c r="S487" s="1" t="s">
        <v>589</v>
      </c>
      <c r="T487" s="1">
        <v>469.63</v>
      </c>
      <c r="U487" s="1">
        <v>438.91</v>
      </c>
    </row>
    <row r="488" spans="1:21" ht="33.75" x14ac:dyDescent="0.2">
      <c r="A488" s="1" t="s">
        <v>1914</v>
      </c>
      <c r="B488" s="1" t="s">
        <v>17</v>
      </c>
      <c r="C488" s="1" t="s">
        <v>18</v>
      </c>
      <c r="D488" s="1" t="s">
        <v>19</v>
      </c>
      <c r="E488" s="1" t="s">
        <v>2011</v>
      </c>
      <c r="F488" s="2" t="s">
        <v>1915</v>
      </c>
      <c r="G488" s="2" t="s">
        <v>1906</v>
      </c>
      <c r="H488" s="46" t="s">
        <v>23</v>
      </c>
      <c r="I488" s="1" t="s">
        <v>24</v>
      </c>
      <c r="J488" s="28">
        <v>18.89</v>
      </c>
      <c r="K488" s="28">
        <v>17.649999999999999</v>
      </c>
      <c r="L488" s="28">
        <v>1.24</v>
      </c>
      <c r="M488" s="28" t="s">
        <v>25</v>
      </c>
      <c r="N488" s="1" t="s">
        <v>26</v>
      </c>
      <c r="O488" s="5">
        <v>0.5</v>
      </c>
      <c r="P488" s="5">
        <v>3</v>
      </c>
      <c r="Q488" s="9">
        <v>44897</v>
      </c>
      <c r="R488" s="24" t="s">
        <v>264</v>
      </c>
      <c r="S488" s="1" t="s">
        <v>265</v>
      </c>
      <c r="T488" s="1">
        <v>18.89</v>
      </c>
      <c r="U488" s="1">
        <v>17.649999999999999</v>
      </c>
    </row>
    <row r="489" spans="1:21" ht="56.25" x14ac:dyDescent="0.2">
      <c r="A489" s="1" t="s">
        <v>1918</v>
      </c>
      <c r="B489" s="1" t="s">
        <v>17</v>
      </c>
      <c r="C489" s="1" t="s">
        <v>18</v>
      </c>
      <c r="D489" s="1" t="s">
        <v>19</v>
      </c>
      <c r="E489" s="1" t="s">
        <v>2012</v>
      </c>
      <c r="F489" s="2" t="s">
        <v>1919</v>
      </c>
      <c r="G489" s="2" t="s">
        <v>1920</v>
      </c>
      <c r="H489" s="46" t="s">
        <v>41</v>
      </c>
      <c r="I489" s="1" t="s">
        <v>24</v>
      </c>
      <c r="J489" s="28">
        <v>2974.6</v>
      </c>
      <c r="K489" s="28">
        <v>2780</v>
      </c>
      <c r="L489" s="28">
        <v>194.6</v>
      </c>
      <c r="M489" s="28" t="s">
        <v>25</v>
      </c>
      <c r="N489" s="1" t="s">
        <v>26</v>
      </c>
      <c r="O489" s="5">
        <v>0.01</v>
      </c>
      <c r="P489" s="5">
        <v>3</v>
      </c>
      <c r="Q489" s="9">
        <v>44897</v>
      </c>
      <c r="R489" s="24" t="s">
        <v>1921</v>
      </c>
      <c r="S489" s="1" t="s">
        <v>1922</v>
      </c>
      <c r="T489" s="1">
        <v>2974.6</v>
      </c>
      <c r="U489" s="4">
        <v>2780</v>
      </c>
    </row>
    <row r="490" spans="1:21" ht="67.5" x14ac:dyDescent="0.2">
      <c r="A490" s="1" t="s">
        <v>1924</v>
      </c>
      <c r="B490" s="1" t="s">
        <v>17</v>
      </c>
      <c r="C490" s="1" t="s">
        <v>18</v>
      </c>
      <c r="D490" s="1" t="s">
        <v>19</v>
      </c>
      <c r="E490" s="1" t="s">
        <v>2013</v>
      </c>
      <c r="F490" s="2" t="s">
        <v>1925</v>
      </c>
      <c r="G490" s="2" t="s">
        <v>1081</v>
      </c>
      <c r="H490" s="46" t="s">
        <v>41</v>
      </c>
      <c r="I490" s="1" t="s">
        <v>24</v>
      </c>
      <c r="J490" s="28">
        <v>160</v>
      </c>
      <c r="K490" s="28">
        <v>149.53</v>
      </c>
      <c r="L490" s="28">
        <v>10.47</v>
      </c>
      <c r="M490" s="28" t="s">
        <v>25</v>
      </c>
      <c r="N490" s="1" t="s">
        <v>26</v>
      </c>
      <c r="O490" s="5">
        <v>0.01</v>
      </c>
      <c r="P490" s="5">
        <v>2</v>
      </c>
      <c r="Q490" s="9">
        <v>44897</v>
      </c>
      <c r="R490" s="24" t="s">
        <v>1926</v>
      </c>
      <c r="S490" s="1" t="s">
        <v>503</v>
      </c>
      <c r="T490" s="1">
        <v>160</v>
      </c>
      <c r="U490" s="1">
        <v>149.53</v>
      </c>
    </row>
    <row r="491" spans="1:21" ht="56.25" x14ac:dyDescent="0.2">
      <c r="A491" s="1" t="s">
        <v>1928</v>
      </c>
      <c r="B491" s="1" t="s">
        <v>17</v>
      </c>
      <c r="C491" s="1" t="s">
        <v>18</v>
      </c>
      <c r="D491" s="1" t="s">
        <v>19</v>
      </c>
      <c r="E491" s="1" t="s">
        <v>2014</v>
      </c>
      <c r="F491" s="2" t="s">
        <v>1929</v>
      </c>
      <c r="G491" s="2" t="s">
        <v>1081</v>
      </c>
      <c r="H491" s="46" t="s">
        <v>41</v>
      </c>
      <c r="I491" s="1" t="s">
        <v>24</v>
      </c>
      <c r="J491" s="28">
        <v>153.01</v>
      </c>
      <c r="K491" s="28">
        <v>143</v>
      </c>
      <c r="L491" s="28">
        <v>10.01</v>
      </c>
      <c r="M491" s="28" t="s">
        <v>25</v>
      </c>
      <c r="N491" s="1" t="s">
        <v>26</v>
      </c>
      <c r="O491" s="5">
        <v>0.01</v>
      </c>
      <c r="P491" s="5">
        <v>2</v>
      </c>
      <c r="Q491" s="9">
        <v>44897</v>
      </c>
      <c r="R491" s="24" t="s">
        <v>1082</v>
      </c>
      <c r="S491" s="1" t="s">
        <v>506</v>
      </c>
      <c r="T491" s="1">
        <v>153.01</v>
      </c>
      <c r="U491" s="1">
        <v>143</v>
      </c>
    </row>
    <row r="492" spans="1:21" ht="67.5" x14ac:dyDescent="0.2">
      <c r="A492" s="1" t="s">
        <v>1931</v>
      </c>
      <c r="B492" s="1" t="s">
        <v>17</v>
      </c>
      <c r="C492" s="1" t="s">
        <v>18</v>
      </c>
      <c r="D492" s="1" t="s">
        <v>19</v>
      </c>
      <c r="E492" s="1" t="s">
        <v>2015</v>
      </c>
      <c r="F492" s="2" t="s">
        <v>1932</v>
      </c>
      <c r="G492" s="2" t="s">
        <v>1933</v>
      </c>
      <c r="H492" s="46" t="s">
        <v>23</v>
      </c>
      <c r="I492" s="1" t="s">
        <v>24</v>
      </c>
      <c r="J492" s="28">
        <v>685.22</v>
      </c>
      <c r="K492" s="28">
        <v>640.39</v>
      </c>
      <c r="L492" s="28">
        <v>44.83</v>
      </c>
      <c r="M492" s="28" t="s">
        <v>25</v>
      </c>
      <c r="N492" s="1" t="s">
        <v>26</v>
      </c>
      <c r="O492" s="5">
        <v>0.25</v>
      </c>
      <c r="P492" s="5">
        <v>4</v>
      </c>
      <c r="Q492" s="9">
        <v>44907</v>
      </c>
      <c r="R492" s="24" t="s">
        <v>588</v>
      </c>
      <c r="S492" s="1" t="s">
        <v>589</v>
      </c>
      <c r="T492" s="1">
        <v>685.22</v>
      </c>
      <c r="U492" s="1">
        <v>640.39</v>
      </c>
    </row>
    <row r="493" spans="1:21" ht="22.5" x14ac:dyDescent="0.2">
      <c r="A493" s="1" t="s">
        <v>1935</v>
      </c>
      <c r="B493" s="1" t="s">
        <v>17</v>
      </c>
      <c r="C493" s="1" t="s">
        <v>18</v>
      </c>
      <c r="D493" s="1" t="s">
        <v>19</v>
      </c>
      <c r="E493" s="1" t="s">
        <v>2016</v>
      </c>
      <c r="F493" s="2" t="s">
        <v>1936</v>
      </c>
      <c r="G493" s="2" t="s">
        <v>365</v>
      </c>
      <c r="H493" s="46" t="s">
        <v>23</v>
      </c>
      <c r="I493" s="1" t="s">
        <v>24</v>
      </c>
      <c r="J493" s="28">
        <v>153.84</v>
      </c>
      <c r="K493" s="28">
        <v>152.37</v>
      </c>
      <c r="L493" s="28">
        <v>1.47</v>
      </c>
      <c r="M493" s="28" t="s">
        <v>25</v>
      </c>
      <c r="N493" s="1" t="s">
        <v>26</v>
      </c>
      <c r="O493" s="5">
        <v>0.25</v>
      </c>
      <c r="P493" s="5">
        <v>4</v>
      </c>
      <c r="Q493" s="9">
        <v>44911</v>
      </c>
      <c r="R493" s="24" t="s">
        <v>1808</v>
      </c>
      <c r="S493" s="1" t="s">
        <v>1809</v>
      </c>
      <c r="T493" s="1">
        <v>153.84</v>
      </c>
      <c r="U493" s="1">
        <v>152.37</v>
      </c>
    </row>
    <row r="494" spans="1:21" ht="90" x14ac:dyDescent="0.2">
      <c r="A494" s="1" t="s">
        <v>1938</v>
      </c>
      <c r="B494" s="1" t="s">
        <v>17</v>
      </c>
      <c r="C494" s="1" t="s">
        <v>18</v>
      </c>
      <c r="D494" s="1" t="s">
        <v>19</v>
      </c>
      <c r="E494" s="1" t="s">
        <v>2017</v>
      </c>
      <c r="F494" s="2" t="s">
        <v>1939</v>
      </c>
      <c r="G494" s="2" t="s">
        <v>1940</v>
      </c>
      <c r="H494" s="46" t="s">
        <v>41</v>
      </c>
      <c r="I494" s="1" t="s">
        <v>24</v>
      </c>
      <c r="J494" s="28">
        <v>4610.18</v>
      </c>
      <c r="K494" s="28">
        <v>4308.58</v>
      </c>
      <c r="L494" s="28">
        <v>301.60000000000002</v>
      </c>
      <c r="M494" s="28" t="s">
        <v>25</v>
      </c>
      <c r="N494" s="1" t="s">
        <v>26</v>
      </c>
      <c r="O494" s="5">
        <v>2</v>
      </c>
      <c r="P494" s="5">
        <v>3</v>
      </c>
      <c r="Q494" s="9">
        <v>44911</v>
      </c>
      <c r="R494" s="24" t="s">
        <v>1941</v>
      </c>
      <c r="S494" s="1" t="s">
        <v>1942</v>
      </c>
      <c r="T494" s="1">
        <v>4610.18</v>
      </c>
      <c r="U494" s="4">
        <v>4308.58</v>
      </c>
    </row>
    <row r="495" spans="1:21" ht="123.75" x14ac:dyDescent="0.2">
      <c r="A495" s="1" t="s">
        <v>1944</v>
      </c>
      <c r="B495" s="1" t="s">
        <v>17</v>
      </c>
      <c r="C495" s="1" t="s">
        <v>18</v>
      </c>
      <c r="D495" s="1" t="s">
        <v>19</v>
      </c>
      <c r="E495" s="1" t="s">
        <v>2018</v>
      </c>
      <c r="F495" s="2" t="s">
        <v>1945</v>
      </c>
      <c r="G495" s="2" t="s">
        <v>1946</v>
      </c>
      <c r="H495" s="46" t="s">
        <v>41</v>
      </c>
      <c r="I495" s="1" t="s">
        <v>24</v>
      </c>
      <c r="J495" s="28">
        <v>396.53</v>
      </c>
      <c r="K495" s="28">
        <v>370.59</v>
      </c>
      <c r="L495" s="28">
        <v>25.94</v>
      </c>
      <c r="M495" s="28" t="s">
        <v>25</v>
      </c>
      <c r="N495" s="1" t="s">
        <v>26</v>
      </c>
      <c r="O495" s="5">
        <v>0.01</v>
      </c>
      <c r="P495" s="5">
        <v>1</v>
      </c>
      <c r="Q495" s="9">
        <v>44911</v>
      </c>
      <c r="R495" s="24" t="s">
        <v>1947</v>
      </c>
      <c r="S495" s="1" t="s">
        <v>1948</v>
      </c>
      <c r="T495" s="1">
        <v>396.53</v>
      </c>
      <c r="U495" s="1">
        <v>370.59</v>
      </c>
    </row>
    <row r="496" spans="1:21" ht="45" x14ac:dyDescent="0.2">
      <c r="A496" s="1" t="s">
        <v>1950</v>
      </c>
      <c r="B496" s="1" t="s">
        <v>17</v>
      </c>
      <c r="C496" s="1" t="s">
        <v>18</v>
      </c>
      <c r="D496" s="1" t="s">
        <v>19</v>
      </c>
      <c r="E496" s="1" t="s">
        <v>2019</v>
      </c>
      <c r="F496" s="2" t="s">
        <v>1951</v>
      </c>
      <c r="G496" s="2" t="s">
        <v>91</v>
      </c>
      <c r="H496" s="46" t="s">
        <v>41</v>
      </c>
      <c r="I496" s="1" t="s">
        <v>24</v>
      </c>
      <c r="J496" s="28">
        <v>249.35</v>
      </c>
      <c r="K496" s="28">
        <v>233.04</v>
      </c>
      <c r="L496" s="28">
        <v>16.309999999999999</v>
      </c>
      <c r="M496" s="28" t="s">
        <v>25</v>
      </c>
      <c r="N496" s="1" t="s">
        <v>26</v>
      </c>
      <c r="O496" s="5">
        <v>0.25</v>
      </c>
      <c r="P496" s="5">
        <v>3</v>
      </c>
      <c r="Q496" s="9">
        <v>44911</v>
      </c>
      <c r="R496" s="24" t="s">
        <v>1952</v>
      </c>
      <c r="S496" s="1" t="s">
        <v>1953</v>
      </c>
      <c r="T496" s="1">
        <v>249.35</v>
      </c>
      <c r="U496" s="1">
        <v>233.04</v>
      </c>
    </row>
    <row r="497" spans="1:21" ht="33.75" x14ac:dyDescent="0.2">
      <c r="A497" s="1" t="s">
        <v>1955</v>
      </c>
      <c r="B497" s="1" t="s">
        <v>17</v>
      </c>
      <c r="C497" s="1" t="s">
        <v>18</v>
      </c>
      <c r="D497" s="1" t="s">
        <v>19</v>
      </c>
      <c r="E497" s="1" t="s">
        <v>2020</v>
      </c>
      <c r="F497" s="2" t="s">
        <v>1956</v>
      </c>
      <c r="G497" s="2" t="s">
        <v>1957</v>
      </c>
      <c r="H497" s="46" t="s">
        <v>41</v>
      </c>
      <c r="I497" s="1" t="s">
        <v>24</v>
      </c>
      <c r="J497" s="28">
        <v>1063.58</v>
      </c>
      <c r="K497" s="28">
        <v>994</v>
      </c>
      <c r="L497" s="28">
        <v>69.58</v>
      </c>
      <c r="M497" s="28" t="s">
        <v>25</v>
      </c>
      <c r="N497" s="1" t="s">
        <v>26</v>
      </c>
      <c r="O497" s="5">
        <v>2</v>
      </c>
      <c r="P497" s="5">
        <v>3</v>
      </c>
      <c r="Q497" s="9">
        <v>44916</v>
      </c>
      <c r="R497" s="24" t="s">
        <v>1958</v>
      </c>
      <c r="S497" s="1" t="s">
        <v>1959</v>
      </c>
      <c r="T497" s="1">
        <v>1063.58</v>
      </c>
      <c r="U497" s="1">
        <v>994</v>
      </c>
    </row>
    <row r="498" spans="1:21" ht="22.5" x14ac:dyDescent="0.2">
      <c r="A498" s="1" t="s">
        <v>1961</v>
      </c>
      <c r="B498" s="1" t="s">
        <v>17</v>
      </c>
      <c r="C498" s="1" t="s">
        <v>18</v>
      </c>
      <c r="D498" s="1" t="s">
        <v>19</v>
      </c>
      <c r="E498" s="1" t="s">
        <v>2021</v>
      </c>
      <c r="F498" s="2" t="s">
        <v>1962</v>
      </c>
      <c r="G498" s="2" t="s">
        <v>115</v>
      </c>
      <c r="H498" s="46" t="s">
        <v>23</v>
      </c>
      <c r="I498" s="1" t="s">
        <v>24</v>
      </c>
      <c r="J498" s="28">
        <v>310.02999999999997</v>
      </c>
      <c r="K498" s="28">
        <v>301</v>
      </c>
      <c r="L498" s="28">
        <v>9.0299999999999994</v>
      </c>
      <c r="M498" s="28" t="s">
        <v>25</v>
      </c>
      <c r="N498" s="1" t="s">
        <v>26</v>
      </c>
      <c r="O498" s="5">
        <v>0.25</v>
      </c>
      <c r="P498" s="5">
        <v>3</v>
      </c>
      <c r="Q498" s="9">
        <v>44916</v>
      </c>
      <c r="R498" s="24" t="s">
        <v>259</v>
      </c>
      <c r="S498" s="1" t="s">
        <v>260</v>
      </c>
      <c r="T498" s="1">
        <v>310.02999999999997</v>
      </c>
      <c r="U498" s="1">
        <v>301</v>
      </c>
    </row>
    <row r="499" spans="1:21" ht="33.75" x14ac:dyDescent="0.2">
      <c r="A499" s="1" t="s">
        <v>1964</v>
      </c>
      <c r="B499" s="1" t="s">
        <v>17</v>
      </c>
      <c r="C499" s="1" t="s">
        <v>18</v>
      </c>
      <c r="D499" s="1" t="s">
        <v>19</v>
      </c>
      <c r="E499" s="1" t="s">
        <v>2022</v>
      </c>
      <c r="F499" s="2" t="s">
        <v>1965</v>
      </c>
      <c r="G499" s="2" t="s">
        <v>1966</v>
      </c>
      <c r="H499" s="46" t="s">
        <v>41</v>
      </c>
      <c r="I499" s="1" t="s">
        <v>24</v>
      </c>
      <c r="J499" s="28">
        <v>326.39999999999998</v>
      </c>
      <c r="K499" s="28">
        <v>320</v>
      </c>
      <c r="L499" s="28">
        <v>6.4</v>
      </c>
      <c r="M499" s="28" t="s">
        <v>25</v>
      </c>
      <c r="N499" s="1" t="s">
        <v>26</v>
      </c>
      <c r="O499" s="5">
        <v>0.03</v>
      </c>
      <c r="P499" s="5">
        <v>3</v>
      </c>
      <c r="Q499" s="9">
        <v>44924</v>
      </c>
      <c r="R499" s="24" t="s">
        <v>1783</v>
      </c>
      <c r="S499" s="1" t="s">
        <v>1967</v>
      </c>
      <c r="T499" s="1">
        <v>326.39999999999998</v>
      </c>
      <c r="U499" s="1">
        <v>320</v>
      </c>
    </row>
    <row r="500" spans="1:21" ht="45" x14ac:dyDescent="0.2">
      <c r="A500" s="1" t="s">
        <v>1969</v>
      </c>
      <c r="B500" s="1" t="s">
        <v>17</v>
      </c>
      <c r="C500" s="1" t="s">
        <v>18</v>
      </c>
      <c r="D500" s="1" t="s">
        <v>19</v>
      </c>
      <c r="E500" s="1" t="s">
        <v>2023</v>
      </c>
      <c r="F500" s="2" t="s">
        <v>1970</v>
      </c>
      <c r="G500" s="2" t="s">
        <v>1971</v>
      </c>
      <c r="H500" s="46" t="s">
        <v>41</v>
      </c>
      <c r="I500" s="1" t="s">
        <v>24</v>
      </c>
      <c r="J500" s="28">
        <v>2182.8000000000002</v>
      </c>
      <c r="K500" s="28">
        <v>2040</v>
      </c>
      <c r="L500" s="28">
        <v>142.80000000000001</v>
      </c>
      <c r="M500" s="28" t="s">
        <v>25</v>
      </c>
      <c r="N500" s="1" t="s">
        <v>26</v>
      </c>
      <c r="O500" s="5">
        <v>0.02</v>
      </c>
      <c r="P500" s="5">
        <v>1</v>
      </c>
      <c r="Q500" s="9">
        <v>44917</v>
      </c>
      <c r="R500" s="24" t="s">
        <v>1972</v>
      </c>
      <c r="S500" s="1" t="s">
        <v>924</v>
      </c>
      <c r="T500" s="1">
        <v>2182.8000000000002</v>
      </c>
      <c r="U500" s="4">
        <v>2040</v>
      </c>
    </row>
  </sheetData>
  <sheetProtection formatCells="0" formatColumns="0" formatRows="0" insertColumns="0" insertRows="0" insertHyperlinks="0" deleteColumns="0" deleteRows="0" sort="0" autoFilter="0" pivotTables="0"/>
  <sortState ref="A2:W457">
    <sortCondition ref="A2:A457"/>
  </sortState>
  <dataValidations count="2">
    <dataValidation type="list" allowBlank="1" showInputMessage="1" showErrorMessage="1" sqref="R90:R91 R182:R183">
      <formula1>#REF!</formula1>
    </dataValidation>
    <dataValidation type="list" allowBlank="1" showInputMessage="1" showErrorMessage="1" sqref="R264:R265">
      <formula1>#REF!</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5"/>
  <sheetViews>
    <sheetView workbookViewId="0">
      <selection activeCell="G24" sqref="G24"/>
    </sheetView>
  </sheetViews>
  <sheetFormatPr baseColWidth="10" defaultRowHeight="15" x14ac:dyDescent="0.25"/>
  <cols>
    <col min="1" max="1" width="13.140625" customWidth="1"/>
    <col min="2" max="2" width="12.7109375" customWidth="1"/>
    <col min="3" max="3" width="7.7109375" customWidth="1"/>
    <col min="10" max="10" width="12.85546875" customWidth="1"/>
    <col min="15" max="15" width="6.42578125" customWidth="1"/>
    <col min="16" max="16" width="8.5703125" customWidth="1"/>
    <col min="17" max="17" width="8.7109375" customWidth="1"/>
  </cols>
  <sheetData>
    <row r="1" spans="1:22" ht="45.75" x14ac:dyDescent="0.25">
      <c r="A1" s="55" t="s">
        <v>0</v>
      </c>
      <c r="B1" s="55" t="s">
        <v>1</v>
      </c>
      <c r="C1" s="55" t="s">
        <v>2</v>
      </c>
      <c r="D1" s="55" t="s">
        <v>3</v>
      </c>
      <c r="E1" s="55" t="s">
        <v>4</v>
      </c>
      <c r="F1" s="55" t="s">
        <v>5</v>
      </c>
      <c r="G1" s="55" t="s">
        <v>6</v>
      </c>
      <c r="H1" s="55" t="s">
        <v>7</v>
      </c>
      <c r="I1" s="55" t="s">
        <v>8</v>
      </c>
      <c r="J1" s="55" t="s">
        <v>9</v>
      </c>
      <c r="K1" s="56" t="s">
        <v>420</v>
      </c>
      <c r="L1" s="56" t="s">
        <v>421</v>
      </c>
      <c r="M1" s="56" t="s">
        <v>1659</v>
      </c>
      <c r="N1" s="55" t="s">
        <v>10</v>
      </c>
      <c r="O1" s="55" t="s">
        <v>11</v>
      </c>
      <c r="P1" s="57" t="s">
        <v>12</v>
      </c>
      <c r="Q1" s="55" t="s">
        <v>13</v>
      </c>
      <c r="R1" s="55" t="s">
        <v>1660</v>
      </c>
      <c r="S1" s="55" t="s">
        <v>14</v>
      </c>
      <c r="T1" s="55" t="s">
        <v>15</v>
      </c>
      <c r="U1" s="55" t="s">
        <v>422</v>
      </c>
      <c r="V1" s="55" t="s">
        <v>423</v>
      </c>
    </row>
    <row r="2" spans="1:22" ht="123.75" x14ac:dyDescent="0.25">
      <c r="A2" s="1" t="s">
        <v>1661</v>
      </c>
      <c r="B2" s="1" t="s">
        <v>17</v>
      </c>
      <c r="C2" s="1" t="s">
        <v>18</v>
      </c>
      <c r="D2" s="1" t="s">
        <v>19</v>
      </c>
      <c r="E2" s="1" t="s">
        <v>20</v>
      </c>
      <c r="F2" s="2" t="s">
        <v>1662</v>
      </c>
      <c r="G2" s="2" t="s">
        <v>1663</v>
      </c>
      <c r="H2" s="3" t="s">
        <v>23</v>
      </c>
      <c r="I2" s="1"/>
      <c r="J2" s="1" t="s">
        <v>24</v>
      </c>
      <c r="K2" s="4">
        <v>35310</v>
      </c>
      <c r="L2" s="4">
        <v>33000</v>
      </c>
      <c r="M2" s="4">
        <v>2310</v>
      </c>
      <c r="N2" s="1" t="s">
        <v>618</v>
      </c>
      <c r="O2" s="1" t="s">
        <v>619</v>
      </c>
      <c r="P2" s="5">
        <v>12</v>
      </c>
      <c r="Q2" s="1">
        <v>0</v>
      </c>
      <c r="R2" s="6">
        <v>44678</v>
      </c>
      <c r="S2" s="2" t="s">
        <v>1664</v>
      </c>
      <c r="T2" s="7">
        <v>80023730825</v>
      </c>
      <c r="U2" s="4">
        <v>35310</v>
      </c>
      <c r="V2" s="4">
        <v>33000</v>
      </c>
    </row>
    <row r="3" spans="1:22" ht="48.75" customHeight="1" x14ac:dyDescent="0.25">
      <c r="A3" s="1" t="s">
        <v>1150</v>
      </c>
      <c r="B3" s="1" t="s">
        <v>17</v>
      </c>
      <c r="C3" s="1" t="s">
        <v>18</v>
      </c>
      <c r="D3" s="1" t="s">
        <v>19</v>
      </c>
      <c r="E3" s="1" t="s">
        <v>863</v>
      </c>
      <c r="F3" s="2" t="s">
        <v>1665</v>
      </c>
      <c r="G3" s="2" t="s">
        <v>1666</v>
      </c>
      <c r="H3" s="1" t="s">
        <v>23</v>
      </c>
      <c r="I3" s="1"/>
      <c r="J3" s="1" t="s">
        <v>24</v>
      </c>
      <c r="K3" s="27">
        <v>51854.85</v>
      </c>
      <c r="L3" s="27">
        <v>48462.48</v>
      </c>
      <c r="M3" s="27">
        <v>3392.37</v>
      </c>
      <c r="N3" s="1" t="s">
        <v>25</v>
      </c>
      <c r="O3" s="1" t="s">
        <v>26</v>
      </c>
      <c r="P3" s="1">
        <v>3</v>
      </c>
      <c r="Q3" s="1">
        <v>3</v>
      </c>
      <c r="R3" s="24">
        <v>44839</v>
      </c>
      <c r="S3" s="2" t="s">
        <v>335</v>
      </c>
      <c r="T3" s="1" t="s">
        <v>336</v>
      </c>
      <c r="U3" s="27">
        <v>51854.85</v>
      </c>
      <c r="V3" s="27">
        <v>48462.48</v>
      </c>
    </row>
    <row r="4" spans="1:22" x14ac:dyDescent="0.25">
      <c r="A4" s="1"/>
      <c r="B4" s="1"/>
      <c r="C4" s="25"/>
      <c r="D4" s="25"/>
      <c r="E4" s="25"/>
      <c r="F4" s="2"/>
      <c r="G4" s="2"/>
      <c r="H4" s="1"/>
      <c r="I4" s="1"/>
      <c r="J4" s="25"/>
      <c r="K4" s="28"/>
      <c r="L4" s="28"/>
      <c r="M4" s="28"/>
      <c r="N4" s="1"/>
      <c r="O4" s="1"/>
      <c r="P4" s="1"/>
      <c r="Q4" s="1"/>
      <c r="R4" s="9"/>
      <c r="S4" s="1"/>
      <c r="T4" s="1"/>
      <c r="U4" s="28"/>
      <c r="V4" s="28"/>
    </row>
    <row r="5" spans="1:22" x14ac:dyDescent="0.25">
      <c r="A5" s="1"/>
      <c r="B5" s="1"/>
      <c r="C5" s="25"/>
      <c r="D5" s="25"/>
      <c r="E5" s="25"/>
      <c r="F5" s="2"/>
      <c r="G5" s="2"/>
      <c r="H5" s="1"/>
      <c r="I5" s="1"/>
      <c r="J5" s="25"/>
      <c r="K5" s="26"/>
      <c r="L5" s="26"/>
      <c r="M5" s="26"/>
      <c r="N5" s="1"/>
      <c r="O5" s="1"/>
      <c r="P5" s="1"/>
      <c r="Q5" s="1"/>
      <c r="R5" s="9"/>
      <c r="S5" s="1"/>
      <c r="T5" s="1"/>
      <c r="U5" s="26"/>
      <c r="V5" s="26"/>
    </row>
    <row r="6" spans="1:22" x14ac:dyDescent="0.25">
      <c r="A6" s="1"/>
      <c r="B6" s="1"/>
      <c r="C6" s="25"/>
      <c r="D6" s="25"/>
      <c r="E6" s="25"/>
      <c r="F6" s="2"/>
      <c r="G6" s="2"/>
      <c r="H6" s="1"/>
      <c r="I6" s="1"/>
      <c r="J6" s="25"/>
      <c r="K6" s="28"/>
      <c r="L6" s="28"/>
      <c r="M6" s="28"/>
      <c r="N6" s="1"/>
      <c r="O6" s="1"/>
      <c r="P6" s="1"/>
      <c r="Q6" s="1"/>
      <c r="R6" s="9"/>
      <c r="S6" s="1"/>
      <c r="T6" s="1"/>
      <c r="U6" s="28"/>
      <c r="V6" s="28"/>
    </row>
    <row r="7" spans="1:22" x14ac:dyDescent="0.25">
      <c r="A7" s="1"/>
      <c r="B7" s="1"/>
      <c r="C7" s="25"/>
      <c r="D7" s="25"/>
      <c r="E7" s="25"/>
      <c r="F7" s="8"/>
      <c r="G7" s="2"/>
      <c r="H7" s="1"/>
      <c r="I7" s="1"/>
      <c r="J7" s="25"/>
      <c r="K7" s="27"/>
      <c r="L7" s="27"/>
      <c r="M7" s="27"/>
      <c r="N7" s="1"/>
      <c r="O7" s="1"/>
      <c r="P7" s="1"/>
      <c r="Q7" s="1"/>
      <c r="R7" s="9"/>
      <c r="S7" s="1"/>
      <c r="T7" s="1"/>
      <c r="U7" s="27"/>
      <c r="V7" s="27"/>
    </row>
    <row r="8" spans="1:22" x14ac:dyDescent="0.25">
      <c r="A8" s="1"/>
      <c r="B8" s="1"/>
      <c r="C8" s="25"/>
      <c r="D8" s="25"/>
      <c r="E8" s="25"/>
      <c r="F8" s="8"/>
      <c r="G8" s="2"/>
      <c r="H8" s="1"/>
      <c r="I8" s="1"/>
      <c r="J8" s="25"/>
      <c r="K8" s="28"/>
      <c r="L8" s="28"/>
      <c r="M8" s="28"/>
      <c r="N8" s="1"/>
      <c r="O8" s="1"/>
      <c r="P8" s="1"/>
      <c r="Q8" s="1"/>
      <c r="R8" s="24"/>
      <c r="S8" s="1"/>
      <c r="T8" s="1"/>
      <c r="U8" s="28"/>
      <c r="V8" s="28"/>
    </row>
    <row r="9" spans="1:22" x14ac:dyDescent="0.25">
      <c r="A9" s="1"/>
      <c r="B9" s="1"/>
      <c r="C9" s="25"/>
      <c r="D9" s="25"/>
      <c r="E9" s="25"/>
      <c r="F9" s="8"/>
      <c r="G9" s="2"/>
      <c r="H9" s="1"/>
      <c r="I9" s="1"/>
      <c r="J9" s="25"/>
      <c r="K9" s="28"/>
      <c r="L9" s="28"/>
      <c r="M9" s="28"/>
      <c r="N9" s="1"/>
      <c r="O9" s="1"/>
      <c r="P9" s="1"/>
      <c r="Q9" s="1"/>
      <c r="R9" s="24"/>
      <c r="S9" s="1"/>
      <c r="T9" s="1"/>
      <c r="U9" s="28"/>
      <c r="V9" s="28"/>
    </row>
    <row r="10" spans="1:22" x14ac:dyDescent="0.25">
      <c r="A10" s="7"/>
      <c r="B10" s="1"/>
      <c r="C10" s="25"/>
      <c r="D10" s="25"/>
      <c r="E10" s="25"/>
      <c r="F10" s="16"/>
      <c r="G10" s="16"/>
      <c r="H10" s="1"/>
      <c r="I10" s="1"/>
      <c r="J10" s="25"/>
      <c r="K10" s="27"/>
      <c r="L10" s="27"/>
      <c r="M10" s="27"/>
      <c r="N10" s="1"/>
      <c r="O10" s="1"/>
      <c r="P10" s="1"/>
      <c r="Q10" s="29"/>
      <c r="R10" s="24"/>
      <c r="S10" s="1"/>
      <c r="T10" s="1"/>
      <c r="U10" s="27"/>
      <c r="V10" s="27"/>
    </row>
    <row r="11" spans="1:22" x14ac:dyDescent="0.25">
      <c r="A11" s="7"/>
      <c r="B11" s="1"/>
      <c r="C11" s="25"/>
      <c r="D11" s="25"/>
      <c r="E11" s="25"/>
      <c r="F11" s="16"/>
      <c r="G11" s="16"/>
      <c r="H11" s="1"/>
      <c r="I11" s="1"/>
      <c r="J11" s="25"/>
      <c r="K11" s="27"/>
      <c r="L11" s="27"/>
      <c r="M11" s="27"/>
      <c r="N11" s="7"/>
      <c r="O11" s="7"/>
      <c r="P11" s="7"/>
      <c r="Q11" s="30"/>
      <c r="R11" s="6"/>
      <c r="S11" s="7"/>
      <c r="T11" s="7"/>
      <c r="U11" s="27"/>
      <c r="V11" s="27"/>
    </row>
    <row r="12" spans="1:22" x14ac:dyDescent="0.25">
      <c r="A12" s="7"/>
      <c r="B12" s="1"/>
      <c r="C12" s="25"/>
      <c r="D12" s="25"/>
      <c r="E12" s="25"/>
      <c r="F12" s="16"/>
      <c r="G12" s="16"/>
      <c r="H12" s="1"/>
      <c r="I12" s="1"/>
      <c r="J12" s="25"/>
      <c r="K12" s="28"/>
      <c r="L12" s="28"/>
      <c r="M12" s="27"/>
      <c r="N12" s="1"/>
      <c r="O12" s="1"/>
      <c r="P12" s="1"/>
      <c r="Q12" s="29"/>
      <c r="R12" s="9"/>
      <c r="S12" s="1"/>
      <c r="T12" s="1"/>
      <c r="U12" s="28"/>
      <c r="V12" s="28"/>
    </row>
    <row r="13" spans="1:22" x14ac:dyDescent="0.25">
      <c r="A13" s="7"/>
      <c r="B13" s="1"/>
      <c r="C13" s="25"/>
      <c r="D13" s="25"/>
      <c r="E13" s="25"/>
      <c r="F13" s="16"/>
      <c r="G13" s="16"/>
      <c r="H13" s="1"/>
      <c r="I13" s="1"/>
      <c r="J13" s="25"/>
      <c r="K13" s="28"/>
      <c r="L13" s="28"/>
      <c r="M13" s="28"/>
      <c r="N13" s="1"/>
      <c r="O13" s="1"/>
      <c r="P13" s="1"/>
      <c r="Q13" s="29"/>
      <c r="R13" s="9"/>
      <c r="S13" s="1"/>
      <c r="T13" s="1"/>
      <c r="U13" s="28"/>
      <c r="V13" s="28"/>
    </row>
    <row r="14" spans="1:22" x14ac:dyDescent="0.25">
      <c r="A14" s="7"/>
      <c r="B14" s="1"/>
      <c r="C14" s="25"/>
      <c r="D14" s="25"/>
      <c r="E14" s="25"/>
      <c r="F14" s="16"/>
      <c r="G14" s="16"/>
      <c r="H14" s="1"/>
      <c r="I14" s="1"/>
      <c r="J14" s="25"/>
      <c r="K14" s="28"/>
      <c r="L14" s="28"/>
      <c r="M14" s="28"/>
      <c r="N14" s="1"/>
      <c r="O14" s="1"/>
      <c r="P14" s="1"/>
      <c r="Q14" s="29"/>
      <c r="R14" s="31"/>
      <c r="S14" s="1"/>
      <c r="T14" s="1"/>
      <c r="U14" s="28"/>
      <c r="V14" s="28"/>
    </row>
    <row r="15" spans="1:22" x14ac:dyDescent="0.25">
      <c r="A15" s="7"/>
      <c r="B15" s="1"/>
      <c r="C15" s="25"/>
      <c r="D15" s="25"/>
      <c r="E15" s="25"/>
      <c r="F15" s="16"/>
      <c r="G15" s="16"/>
      <c r="H15" s="1"/>
      <c r="I15" s="1"/>
      <c r="J15" s="25"/>
      <c r="K15" s="28"/>
      <c r="L15" s="28"/>
      <c r="M15" s="28"/>
      <c r="N15" s="1"/>
      <c r="O15" s="1"/>
      <c r="P15" s="1"/>
      <c r="Q15" s="29"/>
      <c r="R15" s="9"/>
      <c r="S15" s="1"/>
      <c r="T15" s="1"/>
      <c r="U15" s="28"/>
      <c r="V15" s="28"/>
    </row>
    <row r="16" spans="1:22" x14ac:dyDescent="0.25">
      <c r="A16" s="1"/>
      <c r="B16" s="1"/>
      <c r="C16" s="25"/>
      <c r="D16" s="25"/>
      <c r="E16" s="25"/>
      <c r="F16" s="8"/>
      <c r="G16" s="8"/>
      <c r="H16" s="1"/>
      <c r="I16" s="1"/>
      <c r="J16" s="25"/>
      <c r="K16" s="28"/>
      <c r="L16" s="28"/>
      <c r="M16" s="28"/>
      <c r="N16" s="1"/>
      <c r="O16" s="1"/>
      <c r="P16" s="12"/>
      <c r="Q16" s="32"/>
      <c r="R16" s="9"/>
      <c r="S16" s="12"/>
      <c r="T16" s="1"/>
      <c r="U16" s="28"/>
      <c r="V16" s="28"/>
    </row>
    <row r="17" spans="1:22" x14ac:dyDescent="0.25">
      <c r="A17" s="1"/>
      <c r="B17" s="1"/>
      <c r="C17" s="25"/>
      <c r="D17" s="25"/>
      <c r="E17" s="25"/>
      <c r="F17" s="8"/>
      <c r="G17" s="8"/>
      <c r="H17" s="1"/>
      <c r="I17" s="1"/>
      <c r="J17" s="25"/>
      <c r="K17" s="28"/>
      <c r="L17" s="28"/>
      <c r="M17" s="28"/>
      <c r="N17" s="1"/>
      <c r="O17" s="1"/>
      <c r="P17" s="12"/>
      <c r="Q17" s="32"/>
      <c r="R17" s="9"/>
      <c r="S17" s="12"/>
      <c r="T17" s="1"/>
      <c r="U17" s="28"/>
      <c r="V17" s="28"/>
    </row>
    <row r="18" spans="1:22" x14ac:dyDescent="0.25">
      <c r="A18" s="1"/>
      <c r="B18" s="1"/>
      <c r="C18" s="25"/>
      <c r="D18" s="25"/>
      <c r="E18" s="25"/>
      <c r="F18" s="2"/>
      <c r="G18" s="8"/>
      <c r="H18" s="1"/>
      <c r="I18" s="1"/>
      <c r="J18" s="25"/>
      <c r="K18" s="28"/>
      <c r="L18" s="28"/>
      <c r="M18" s="28"/>
      <c r="N18" s="1"/>
      <c r="O18" s="1"/>
      <c r="P18" s="12"/>
      <c r="Q18" s="32"/>
      <c r="R18" s="24"/>
      <c r="S18" s="12"/>
      <c r="T18" s="1"/>
      <c r="U18" s="28"/>
      <c r="V18" s="28"/>
    </row>
    <row r="19" spans="1:22" x14ac:dyDescent="0.25">
      <c r="A19" s="1"/>
      <c r="B19" s="1"/>
      <c r="C19" s="25"/>
      <c r="D19" s="25"/>
      <c r="E19" s="25"/>
      <c r="F19" s="8"/>
      <c r="G19" s="8"/>
      <c r="H19" s="1"/>
      <c r="I19" s="1"/>
      <c r="J19" s="25"/>
      <c r="K19" s="28"/>
      <c r="L19" s="28"/>
      <c r="M19" s="28"/>
      <c r="N19" s="1"/>
      <c r="O19" s="1"/>
      <c r="P19" s="12"/>
      <c r="Q19" s="32"/>
      <c r="R19" s="24"/>
      <c r="S19" s="12"/>
      <c r="T19" s="1"/>
      <c r="U19" s="28"/>
      <c r="V19" s="28"/>
    </row>
    <row r="20" spans="1:22" x14ac:dyDescent="0.25">
      <c r="A20" s="1"/>
      <c r="B20" s="1"/>
      <c r="C20" s="25"/>
      <c r="D20" s="25"/>
      <c r="E20" s="25"/>
      <c r="F20" s="8"/>
      <c r="G20" s="8"/>
      <c r="H20" s="1"/>
      <c r="I20" s="1"/>
      <c r="J20" s="25"/>
      <c r="K20" s="28"/>
      <c r="L20" s="28"/>
      <c r="M20" s="28"/>
      <c r="N20" s="1"/>
      <c r="O20" s="1"/>
      <c r="P20" s="12"/>
      <c r="Q20" s="29"/>
      <c r="R20" s="9"/>
      <c r="S20" s="12"/>
      <c r="T20" s="1"/>
      <c r="U20" s="28"/>
      <c r="V20" s="28"/>
    </row>
    <row r="21" spans="1:22" x14ac:dyDescent="0.25">
      <c r="A21" s="1"/>
      <c r="B21" s="1"/>
      <c r="C21" s="25"/>
      <c r="D21" s="25"/>
      <c r="E21" s="25"/>
      <c r="F21" s="8"/>
      <c r="G21" s="8"/>
      <c r="H21" s="1"/>
      <c r="I21" s="1"/>
      <c r="J21" s="25"/>
      <c r="K21" s="28"/>
      <c r="L21" s="28"/>
      <c r="M21" s="28"/>
      <c r="N21" s="1"/>
      <c r="O21" s="1"/>
      <c r="P21" s="12"/>
      <c r="Q21" s="32"/>
      <c r="R21" s="9"/>
      <c r="S21" s="12"/>
      <c r="T21" s="10"/>
      <c r="U21" s="28"/>
      <c r="V21" s="28"/>
    </row>
    <row r="22" spans="1:22" x14ac:dyDescent="0.25">
      <c r="A22" s="1"/>
      <c r="B22" s="1"/>
      <c r="C22" s="25"/>
      <c r="D22" s="25"/>
      <c r="E22" s="25"/>
      <c r="F22" s="8"/>
      <c r="G22" s="8"/>
      <c r="H22" s="1"/>
      <c r="I22" s="1"/>
      <c r="J22" s="25"/>
      <c r="K22" s="28"/>
      <c r="L22" s="28"/>
      <c r="M22" s="28"/>
      <c r="N22" s="1"/>
      <c r="O22" s="1"/>
      <c r="P22" s="12"/>
      <c r="Q22" s="32"/>
      <c r="R22" s="9"/>
      <c r="S22" s="12"/>
      <c r="T22" s="1"/>
      <c r="U22" s="28"/>
      <c r="V22" s="28"/>
    </row>
    <row r="23" spans="1:22" x14ac:dyDescent="0.25">
      <c r="A23" s="1"/>
      <c r="B23" s="1"/>
      <c r="C23" s="25"/>
      <c r="D23" s="25"/>
      <c r="E23" s="25"/>
      <c r="F23" s="8"/>
      <c r="G23" s="8"/>
      <c r="H23" s="1"/>
      <c r="I23" s="1"/>
      <c r="J23" s="25"/>
      <c r="K23" s="28"/>
      <c r="L23" s="28"/>
      <c r="M23" s="28"/>
      <c r="N23" s="1"/>
      <c r="O23" s="1"/>
      <c r="P23" s="12"/>
      <c r="Q23" s="33"/>
      <c r="R23" s="24"/>
      <c r="S23" s="12"/>
      <c r="T23" s="1"/>
      <c r="U23" s="28"/>
      <c r="V23" s="28"/>
    </row>
    <row r="24" spans="1:22" x14ac:dyDescent="0.25">
      <c r="A24" s="1"/>
      <c r="B24" s="1"/>
      <c r="C24" s="25"/>
      <c r="D24" s="25"/>
      <c r="E24" s="25"/>
      <c r="F24" s="8"/>
      <c r="G24" s="8"/>
      <c r="H24" s="1"/>
      <c r="I24" s="1"/>
      <c r="J24" s="25"/>
      <c r="K24" s="28"/>
      <c r="L24" s="28"/>
      <c r="M24" s="28"/>
      <c r="N24" s="7"/>
      <c r="O24" s="7"/>
      <c r="P24" s="12"/>
      <c r="Q24" s="33"/>
      <c r="R24" s="10"/>
      <c r="S24" s="12"/>
      <c r="T24" s="7"/>
      <c r="U24" s="28"/>
      <c r="V24" s="28"/>
    </row>
    <row r="25" spans="1:22" x14ac:dyDescent="0.25">
      <c r="A25" s="7"/>
      <c r="B25" s="1"/>
      <c r="C25" s="25"/>
      <c r="D25" s="25"/>
      <c r="E25" s="25"/>
      <c r="F25" s="2"/>
      <c r="G25" s="8"/>
      <c r="H25" s="1"/>
      <c r="I25" s="1"/>
      <c r="J25" s="25"/>
      <c r="K25" s="28"/>
      <c r="L25" s="28"/>
      <c r="M25" s="28"/>
      <c r="N25" s="1"/>
      <c r="O25" s="1"/>
      <c r="P25" s="12"/>
      <c r="Q25" s="32"/>
      <c r="R25" s="24"/>
      <c r="S25" s="12"/>
      <c r="T25" s="1"/>
      <c r="U25" s="28"/>
      <c r="V25" s="28"/>
    </row>
    <row r="26" spans="1:22" x14ac:dyDescent="0.25">
      <c r="A26" s="7"/>
      <c r="B26" s="1"/>
      <c r="C26" s="25"/>
      <c r="D26" s="25"/>
      <c r="E26" s="25"/>
      <c r="F26" s="2"/>
      <c r="G26" s="8"/>
      <c r="H26" s="1"/>
      <c r="I26" s="1"/>
      <c r="J26" s="25"/>
      <c r="K26" s="28"/>
      <c r="L26" s="28"/>
      <c r="M26" s="28"/>
      <c r="N26" s="1"/>
      <c r="O26" s="1"/>
      <c r="P26" s="12"/>
      <c r="Q26" s="32"/>
      <c r="R26" s="24"/>
      <c r="S26" s="12"/>
      <c r="T26" s="1"/>
      <c r="U26" s="28"/>
      <c r="V26" s="28"/>
    </row>
    <row r="27" spans="1:22" x14ac:dyDescent="0.25">
      <c r="A27" s="7"/>
      <c r="B27" s="1"/>
      <c r="C27" s="25"/>
      <c r="D27" s="25"/>
      <c r="E27" s="25"/>
      <c r="F27" s="2"/>
      <c r="G27" s="8"/>
      <c r="H27" s="1"/>
      <c r="I27" s="1"/>
      <c r="J27" s="25"/>
      <c r="K27" s="28"/>
      <c r="L27" s="28"/>
      <c r="M27" s="28"/>
      <c r="N27" s="1"/>
      <c r="O27" s="1"/>
      <c r="P27" s="12"/>
      <c r="Q27" s="34"/>
      <c r="R27" s="24"/>
      <c r="S27" s="12"/>
      <c r="T27" s="1"/>
      <c r="U27" s="28"/>
      <c r="V27" s="28"/>
    </row>
    <row r="28" spans="1:22" x14ac:dyDescent="0.25">
      <c r="A28" s="7"/>
      <c r="B28" s="1"/>
      <c r="C28" s="25"/>
      <c r="D28" s="25"/>
      <c r="E28" s="25"/>
      <c r="F28" s="2"/>
      <c r="G28" s="8"/>
      <c r="H28" s="1"/>
      <c r="I28" s="1"/>
      <c r="J28" s="25"/>
      <c r="K28" s="27"/>
      <c r="L28" s="27"/>
      <c r="M28" s="27"/>
      <c r="N28" s="1"/>
      <c r="O28" s="1"/>
      <c r="P28" s="14"/>
      <c r="Q28" s="35"/>
      <c r="R28" s="36"/>
      <c r="S28" s="12"/>
      <c r="T28" s="14"/>
      <c r="U28" s="27"/>
      <c r="V28" s="27"/>
    </row>
    <row r="29" spans="1:22" x14ac:dyDescent="0.25">
      <c r="A29" s="7"/>
      <c r="B29" s="1"/>
      <c r="C29" s="25"/>
      <c r="D29" s="25"/>
      <c r="E29" s="25"/>
      <c r="F29" s="2"/>
      <c r="G29" s="8"/>
      <c r="H29" s="7"/>
      <c r="I29" s="7"/>
      <c r="J29" s="25"/>
      <c r="K29" s="27"/>
      <c r="L29" s="27"/>
      <c r="M29" s="27"/>
      <c r="N29" s="1"/>
      <c r="O29" s="1"/>
      <c r="P29" s="14"/>
      <c r="Q29" s="37"/>
      <c r="R29" s="6"/>
      <c r="S29" s="12"/>
      <c r="T29" s="7"/>
      <c r="U29" s="27"/>
      <c r="V29" s="27"/>
    </row>
    <row r="30" spans="1:22" x14ac:dyDescent="0.25">
      <c r="A30" s="7"/>
      <c r="B30" s="1"/>
      <c r="C30" s="25"/>
      <c r="D30" s="25"/>
      <c r="E30" s="25"/>
      <c r="F30" s="2"/>
      <c r="G30" s="8"/>
      <c r="H30" s="1"/>
      <c r="I30" s="1"/>
      <c r="J30" s="25"/>
      <c r="K30" s="28"/>
      <c r="L30" s="28"/>
      <c r="M30" s="28"/>
      <c r="N30" s="1"/>
      <c r="O30" s="1"/>
      <c r="P30" s="12"/>
      <c r="Q30" s="34"/>
      <c r="R30" s="24"/>
      <c r="S30" s="12"/>
      <c r="T30" s="1"/>
      <c r="U30" s="28"/>
      <c r="V30" s="28"/>
    </row>
    <row r="31" spans="1:22" x14ac:dyDescent="0.25">
      <c r="A31" s="7"/>
      <c r="B31" s="1"/>
      <c r="C31" s="25"/>
      <c r="D31" s="25"/>
      <c r="E31" s="25"/>
      <c r="F31" s="2"/>
      <c r="G31" s="8"/>
      <c r="H31" s="1"/>
      <c r="I31" s="1"/>
      <c r="J31" s="25"/>
      <c r="K31" s="28"/>
      <c r="L31" s="28"/>
      <c r="M31" s="28"/>
      <c r="N31" s="1"/>
      <c r="O31" s="1"/>
      <c r="P31" s="12"/>
      <c r="Q31" s="34"/>
      <c r="R31" s="38"/>
      <c r="S31" s="12"/>
      <c r="T31" s="1"/>
      <c r="U31" s="28"/>
      <c r="V31" s="28"/>
    </row>
    <row r="32" spans="1:22" x14ac:dyDescent="0.25">
      <c r="A32" s="1"/>
      <c r="B32" s="1"/>
      <c r="C32" s="25"/>
      <c r="D32" s="25"/>
      <c r="E32" s="25"/>
      <c r="F32" s="8"/>
      <c r="G32" s="8"/>
      <c r="H32" s="1"/>
      <c r="I32" s="1"/>
      <c r="J32" s="25"/>
      <c r="K32" s="28"/>
      <c r="L32" s="28"/>
      <c r="M32" s="39"/>
      <c r="N32" s="1"/>
      <c r="O32" s="1"/>
      <c r="P32" s="3"/>
      <c r="Q32" s="3"/>
      <c r="R32" s="23"/>
      <c r="S32" s="12"/>
      <c r="T32" s="1"/>
      <c r="U32" s="28"/>
      <c r="V32" s="28"/>
    </row>
    <row r="33" spans="1:22" x14ac:dyDescent="0.25">
      <c r="A33" s="1"/>
      <c r="B33" s="1"/>
      <c r="C33" s="25"/>
      <c r="D33" s="25"/>
      <c r="E33" s="25"/>
      <c r="F33" s="8"/>
      <c r="G33" s="8"/>
      <c r="H33" s="18"/>
      <c r="I33" s="18"/>
      <c r="J33" s="25"/>
      <c r="K33" s="28"/>
      <c r="L33" s="28"/>
      <c r="M33" s="39"/>
      <c r="N33" s="18"/>
      <c r="O33" s="18"/>
      <c r="P33" s="3"/>
      <c r="Q33" s="3"/>
      <c r="R33" s="40"/>
      <c r="S33" s="12"/>
      <c r="T33" s="18"/>
      <c r="U33" s="28"/>
      <c r="V33" s="28"/>
    </row>
    <row r="34" spans="1:22" x14ac:dyDescent="0.25">
      <c r="A34" s="1"/>
      <c r="B34" s="1"/>
      <c r="C34" s="25"/>
      <c r="D34" s="25"/>
      <c r="E34" s="25"/>
      <c r="F34" s="8"/>
      <c r="G34" s="8"/>
      <c r="H34" s="1"/>
      <c r="I34" s="1"/>
      <c r="J34" s="25"/>
      <c r="K34" s="28"/>
      <c r="L34" s="28"/>
      <c r="M34" s="39"/>
      <c r="N34" s="1"/>
      <c r="O34" s="1"/>
      <c r="P34" s="3"/>
      <c r="Q34" s="41"/>
      <c r="R34" s="23"/>
      <c r="S34" s="12"/>
      <c r="T34" s="1"/>
      <c r="U34" s="28"/>
      <c r="V34" s="28"/>
    </row>
    <row r="35" spans="1:22" x14ac:dyDescent="0.25">
      <c r="A35" s="1"/>
      <c r="B35" s="1"/>
      <c r="C35" s="25"/>
      <c r="D35" s="25"/>
      <c r="E35" s="25"/>
      <c r="F35" s="8"/>
      <c r="G35" s="8"/>
      <c r="H35" s="1"/>
      <c r="I35" s="1"/>
      <c r="J35" s="25"/>
      <c r="K35" s="28"/>
      <c r="L35" s="28"/>
      <c r="M35" s="39"/>
      <c r="N35" s="1"/>
      <c r="O35" s="1"/>
      <c r="P35" s="3"/>
      <c r="Q35" s="3"/>
      <c r="R35" s="23"/>
      <c r="S35" s="12"/>
      <c r="T35" s="1"/>
      <c r="U35" s="28"/>
      <c r="V35" s="28"/>
    </row>
    <row r="36" spans="1:22" x14ac:dyDescent="0.25">
      <c r="A36" s="1"/>
      <c r="B36" s="1"/>
      <c r="C36" s="25"/>
      <c r="D36" s="25"/>
      <c r="E36" s="25"/>
      <c r="F36" s="8"/>
      <c r="G36" s="8"/>
      <c r="H36" s="1"/>
      <c r="I36" s="1"/>
      <c r="J36" s="25"/>
      <c r="K36" s="28"/>
      <c r="L36" s="28"/>
      <c r="M36" s="39"/>
      <c r="N36" s="1"/>
      <c r="O36" s="1"/>
      <c r="P36" s="3"/>
      <c r="Q36" s="3"/>
      <c r="R36" s="23"/>
      <c r="S36" s="12"/>
      <c r="T36" s="1"/>
      <c r="U36" s="28"/>
      <c r="V36" s="28"/>
    </row>
    <row r="37" spans="1:22" x14ac:dyDescent="0.25">
      <c r="A37" s="1"/>
      <c r="B37" s="1"/>
      <c r="C37" s="25"/>
      <c r="D37" s="25"/>
      <c r="E37" s="25"/>
      <c r="F37" s="8"/>
      <c r="G37" s="8"/>
      <c r="H37" s="1"/>
      <c r="I37" s="1"/>
      <c r="J37" s="25"/>
      <c r="K37" s="28"/>
      <c r="L37" s="28"/>
      <c r="M37" s="39"/>
      <c r="N37" s="1"/>
      <c r="O37" s="1"/>
      <c r="P37" s="3"/>
      <c r="Q37" s="3"/>
      <c r="R37" s="40"/>
      <c r="S37" s="12"/>
      <c r="T37" s="3"/>
      <c r="U37" s="28"/>
      <c r="V37" s="28"/>
    </row>
    <row r="38" spans="1:22" x14ac:dyDescent="0.25">
      <c r="A38" s="1"/>
      <c r="B38" s="1"/>
      <c r="C38" s="25"/>
      <c r="D38" s="25"/>
      <c r="E38" s="25"/>
      <c r="F38" s="8"/>
      <c r="G38" s="8"/>
      <c r="H38" s="1"/>
      <c r="I38" s="1"/>
      <c r="J38" s="25"/>
      <c r="K38" s="28"/>
      <c r="L38" s="28"/>
      <c r="M38" s="39"/>
      <c r="N38" s="1"/>
      <c r="O38" s="1"/>
      <c r="P38" s="3"/>
      <c r="Q38" s="3"/>
      <c r="R38" s="40"/>
      <c r="S38" s="12"/>
      <c r="T38" s="3"/>
      <c r="U38" s="28"/>
      <c r="V38" s="28"/>
    </row>
    <row r="39" spans="1:22" x14ac:dyDescent="0.25">
      <c r="A39" s="1"/>
      <c r="B39" s="1"/>
      <c r="C39" s="25"/>
      <c r="D39" s="25"/>
      <c r="E39" s="25"/>
      <c r="F39" s="1"/>
      <c r="G39" s="1"/>
      <c r="H39" s="3"/>
      <c r="I39" s="3"/>
      <c r="J39" s="25"/>
      <c r="K39" s="28"/>
      <c r="L39" s="28"/>
      <c r="M39" s="39"/>
      <c r="N39" s="1"/>
      <c r="O39" s="1"/>
      <c r="P39" s="3"/>
      <c r="Q39" s="3"/>
      <c r="R39" s="24"/>
      <c r="S39" s="12"/>
      <c r="T39" s="1"/>
      <c r="U39" s="28"/>
      <c r="V39" s="28"/>
    </row>
    <row r="40" spans="1:22" x14ac:dyDescent="0.25">
      <c r="A40" s="1"/>
      <c r="B40" s="1"/>
      <c r="C40" s="25"/>
      <c r="D40" s="25"/>
      <c r="E40" s="25"/>
      <c r="F40" s="8"/>
      <c r="G40" s="8"/>
      <c r="H40" s="3"/>
      <c r="I40" s="3"/>
      <c r="J40" s="25"/>
      <c r="K40" s="28"/>
      <c r="L40" s="28"/>
      <c r="M40" s="39"/>
      <c r="N40" s="1"/>
      <c r="O40" s="1"/>
      <c r="P40" s="3"/>
      <c r="Q40" s="1"/>
      <c r="R40" s="40"/>
      <c r="S40" s="12"/>
      <c r="T40" s="3"/>
      <c r="U40" s="28"/>
      <c r="V40" s="28"/>
    </row>
    <row r="41" spans="1:22" x14ac:dyDescent="0.25">
      <c r="A41" s="1"/>
      <c r="B41" s="1"/>
      <c r="C41" s="25"/>
      <c r="D41" s="25"/>
      <c r="E41" s="25"/>
      <c r="F41" s="8"/>
      <c r="G41" s="8"/>
      <c r="H41" s="3"/>
      <c r="I41" s="3"/>
      <c r="J41" s="25"/>
      <c r="K41" s="28"/>
      <c r="L41" s="28"/>
      <c r="M41" s="39"/>
      <c r="N41" s="1"/>
      <c r="O41" s="1"/>
      <c r="P41" s="3"/>
      <c r="Q41" s="1"/>
      <c r="R41" s="40"/>
      <c r="S41" s="12"/>
      <c r="T41" s="3"/>
      <c r="U41" s="28"/>
      <c r="V41" s="28"/>
    </row>
    <row r="42" spans="1:22" x14ac:dyDescent="0.25">
      <c r="A42" s="1"/>
      <c r="B42" s="1"/>
      <c r="C42" s="25"/>
      <c r="D42" s="25"/>
      <c r="E42" s="25"/>
      <c r="F42" s="8"/>
      <c r="G42" s="8"/>
      <c r="H42" s="3"/>
      <c r="I42" s="3"/>
      <c r="J42" s="25"/>
      <c r="K42" s="28"/>
      <c r="L42" s="28"/>
      <c r="M42" s="39"/>
      <c r="N42" s="1"/>
      <c r="O42" s="1"/>
      <c r="P42" s="3"/>
      <c r="Q42" s="1"/>
      <c r="R42" s="24"/>
      <c r="S42" s="12"/>
      <c r="T42" s="3"/>
      <c r="U42" s="28"/>
      <c r="V42" s="28"/>
    </row>
    <row r="43" spans="1:22" x14ac:dyDescent="0.25">
      <c r="A43" s="1"/>
      <c r="B43" s="1"/>
      <c r="C43" s="25"/>
      <c r="D43" s="25"/>
      <c r="E43" s="25"/>
      <c r="F43" s="8"/>
      <c r="G43" s="8"/>
      <c r="H43" s="3"/>
      <c r="I43" s="3"/>
      <c r="J43" s="25"/>
      <c r="K43" s="28"/>
      <c r="L43" s="28"/>
      <c r="M43" s="39"/>
      <c r="N43" s="1"/>
      <c r="O43" s="1"/>
      <c r="P43" s="3"/>
      <c r="Q43" s="1"/>
      <c r="R43" s="40"/>
      <c r="S43" s="12"/>
      <c r="T43" s="3"/>
      <c r="U43" s="28"/>
      <c r="V43" s="28"/>
    </row>
    <row r="44" spans="1:22" x14ac:dyDescent="0.25">
      <c r="A44" s="1"/>
      <c r="B44" s="1"/>
      <c r="C44" s="25"/>
      <c r="D44" s="25"/>
      <c r="E44" s="25"/>
      <c r="F44" s="8"/>
      <c r="G44" s="8"/>
      <c r="H44" s="3"/>
      <c r="I44" s="3"/>
      <c r="J44" s="25"/>
      <c r="K44" s="28"/>
      <c r="L44" s="28"/>
      <c r="M44" s="39"/>
      <c r="N44" s="1"/>
      <c r="O44" s="1"/>
      <c r="P44" s="3"/>
      <c r="Q44" s="1"/>
      <c r="R44" s="40"/>
      <c r="S44" s="12"/>
      <c r="T44" s="3"/>
      <c r="U44" s="28"/>
      <c r="V44" s="28"/>
    </row>
    <row r="45" spans="1:22" x14ac:dyDescent="0.25">
      <c r="A45" s="1"/>
      <c r="B45" s="1"/>
      <c r="C45" s="25"/>
      <c r="D45" s="25"/>
      <c r="E45" s="25"/>
      <c r="F45" s="8"/>
      <c r="G45" s="8"/>
      <c r="H45" s="3"/>
      <c r="I45" s="3"/>
      <c r="J45" s="25"/>
      <c r="K45" s="28"/>
      <c r="L45" s="28"/>
      <c r="M45" s="39"/>
      <c r="N45" s="1"/>
      <c r="O45" s="1"/>
      <c r="P45" s="3"/>
      <c r="Q45" s="1"/>
      <c r="R45" s="24"/>
      <c r="S45" s="12"/>
      <c r="T45" s="3"/>
      <c r="U45" s="28"/>
      <c r="V45" s="28"/>
    </row>
    <row r="46" spans="1:22" x14ac:dyDescent="0.25">
      <c r="A46" s="1"/>
      <c r="B46" s="1"/>
      <c r="C46" s="25"/>
      <c r="D46" s="25"/>
      <c r="E46" s="25"/>
      <c r="F46" s="8"/>
      <c r="G46" s="8"/>
      <c r="H46" s="3"/>
      <c r="I46" s="3"/>
      <c r="J46" s="25"/>
      <c r="K46" s="28"/>
      <c r="L46" s="28"/>
      <c r="M46" s="39"/>
      <c r="N46" s="1"/>
      <c r="O46" s="1"/>
      <c r="P46" s="3"/>
      <c r="Q46" s="1"/>
      <c r="R46" s="9"/>
      <c r="S46" s="12"/>
      <c r="T46" s="3"/>
      <c r="U46" s="28"/>
      <c r="V46" s="28"/>
    </row>
    <row r="47" spans="1:22" x14ac:dyDescent="0.25">
      <c r="A47" s="1"/>
      <c r="B47" s="1"/>
      <c r="C47" s="25"/>
      <c r="D47" s="25"/>
      <c r="E47" s="25"/>
      <c r="F47" s="8"/>
      <c r="G47" s="8"/>
      <c r="H47" s="3"/>
      <c r="I47" s="3"/>
      <c r="J47" s="25"/>
      <c r="K47" s="28"/>
      <c r="L47" s="28"/>
      <c r="M47" s="39"/>
      <c r="N47" s="1"/>
      <c r="O47" s="1"/>
      <c r="P47" s="3"/>
      <c r="Q47" s="10"/>
      <c r="R47" s="9"/>
      <c r="S47" s="12"/>
      <c r="T47" s="1"/>
      <c r="U47" s="28"/>
      <c r="V47" s="28"/>
    </row>
    <row r="48" spans="1:22" x14ac:dyDescent="0.25">
      <c r="A48" s="1"/>
      <c r="B48" s="1"/>
      <c r="C48" s="25"/>
      <c r="D48" s="25"/>
      <c r="E48" s="25"/>
      <c r="F48" s="8"/>
      <c r="G48" s="8"/>
      <c r="H48" s="3"/>
      <c r="I48" s="3"/>
      <c r="J48" s="25"/>
      <c r="K48" s="28"/>
      <c r="L48" s="28"/>
      <c r="M48" s="39"/>
      <c r="N48" s="1"/>
      <c r="O48" s="1"/>
      <c r="P48" s="3"/>
      <c r="Q48" s="10"/>
      <c r="R48" s="9"/>
      <c r="S48" s="12"/>
      <c r="T48" s="1"/>
      <c r="U48" s="28"/>
      <c r="V48" s="28"/>
    </row>
    <row r="49" spans="1:22" x14ac:dyDescent="0.25">
      <c r="A49" s="1"/>
      <c r="B49" s="1"/>
      <c r="C49" s="25"/>
      <c r="D49" s="25"/>
      <c r="E49" s="25"/>
      <c r="F49" s="8"/>
      <c r="G49" s="8"/>
      <c r="H49" s="3"/>
      <c r="I49" s="3"/>
      <c r="J49" s="25"/>
      <c r="K49" s="28"/>
      <c r="L49" s="28"/>
      <c r="M49" s="39"/>
      <c r="N49" s="1"/>
      <c r="O49" s="1"/>
      <c r="P49" s="3"/>
      <c r="Q49" s="10"/>
      <c r="R49" s="24"/>
      <c r="S49" s="12"/>
      <c r="T49" s="3"/>
      <c r="U49" s="28"/>
      <c r="V49" s="28"/>
    </row>
    <row r="50" spans="1:22" x14ac:dyDescent="0.25">
      <c r="A50" s="1"/>
      <c r="B50" s="1"/>
      <c r="C50" s="25"/>
      <c r="D50" s="25"/>
      <c r="E50" s="25"/>
      <c r="F50" s="8"/>
      <c r="G50" s="8"/>
      <c r="H50" s="3"/>
      <c r="I50" s="3"/>
      <c r="J50" s="25"/>
      <c r="K50" s="28"/>
      <c r="L50" s="28"/>
      <c r="M50" s="39"/>
      <c r="N50" s="1"/>
      <c r="O50" s="1"/>
      <c r="P50" s="3"/>
      <c r="Q50" s="10"/>
      <c r="R50" s="24"/>
      <c r="S50" s="12"/>
      <c r="T50" s="3"/>
      <c r="U50" s="28"/>
      <c r="V50" s="28"/>
    </row>
    <row r="51" spans="1:22" x14ac:dyDescent="0.25">
      <c r="A51" s="1"/>
      <c r="B51" s="1"/>
      <c r="C51" s="25"/>
      <c r="D51" s="25"/>
      <c r="E51" s="25"/>
      <c r="F51" s="8"/>
      <c r="G51" s="8"/>
      <c r="H51" s="3"/>
      <c r="I51" s="3"/>
      <c r="J51" s="25"/>
      <c r="K51" s="28"/>
      <c r="L51" s="28"/>
      <c r="M51" s="39"/>
      <c r="N51" s="1"/>
      <c r="O51" s="1"/>
      <c r="P51" s="3"/>
      <c r="Q51" s="10"/>
      <c r="R51" s="24"/>
      <c r="S51" s="12"/>
      <c r="T51" s="3"/>
      <c r="U51" s="28"/>
      <c r="V51" s="28"/>
    </row>
    <row r="52" spans="1:22" x14ac:dyDescent="0.25">
      <c r="A52" s="1"/>
      <c r="B52" s="1"/>
      <c r="C52" s="25"/>
      <c r="D52" s="25"/>
      <c r="E52" s="25"/>
      <c r="F52" s="8"/>
      <c r="G52" s="8"/>
      <c r="H52" s="3"/>
      <c r="I52" s="3"/>
      <c r="J52" s="25"/>
      <c r="K52" s="28"/>
      <c r="L52" s="28"/>
      <c r="M52" s="39"/>
      <c r="N52" s="1"/>
      <c r="O52" s="1"/>
      <c r="P52" s="3"/>
      <c r="Q52" s="10"/>
      <c r="R52" s="24"/>
      <c r="S52" s="12"/>
      <c r="T52" s="1"/>
      <c r="U52" s="28"/>
      <c r="V52" s="28"/>
    </row>
    <row r="53" spans="1:22" x14ac:dyDescent="0.25">
      <c r="A53" s="1"/>
      <c r="B53" s="1"/>
      <c r="C53" s="25"/>
      <c r="D53" s="25"/>
      <c r="E53" s="25"/>
      <c r="F53" s="8"/>
      <c r="G53" s="8"/>
      <c r="H53" s="3"/>
      <c r="I53" s="3"/>
      <c r="J53" s="25"/>
      <c r="K53" s="28"/>
      <c r="L53" s="28"/>
      <c r="M53" s="39"/>
      <c r="N53" s="1"/>
      <c r="O53" s="1"/>
      <c r="P53" s="3"/>
      <c r="Q53" s="10"/>
      <c r="R53" s="9"/>
      <c r="S53" s="12"/>
      <c r="T53" s="3"/>
      <c r="U53" s="28"/>
      <c r="V53" s="28"/>
    </row>
    <row r="54" spans="1:22" x14ac:dyDescent="0.25">
      <c r="A54" s="1"/>
      <c r="B54" s="1"/>
      <c r="C54" s="25"/>
      <c r="D54" s="25"/>
      <c r="E54" s="25"/>
      <c r="F54" s="8"/>
      <c r="G54" s="8"/>
      <c r="H54" s="3"/>
      <c r="I54" s="3"/>
      <c r="J54" s="25"/>
      <c r="K54" s="28"/>
      <c r="L54" s="28"/>
      <c r="M54" s="39"/>
      <c r="N54" s="1"/>
      <c r="O54" s="1"/>
      <c r="P54" s="3"/>
      <c r="Q54" s="1"/>
      <c r="R54" s="24"/>
      <c r="S54" s="12"/>
      <c r="T54" s="3"/>
      <c r="U54" s="28"/>
      <c r="V54" s="28"/>
    </row>
    <row r="55" spans="1:22" x14ac:dyDescent="0.25">
      <c r="A55" s="1"/>
      <c r="B55" s="1"/>
      <c r="C55" s="25"/>
      <c r="D55" s="25"/>
      <c r="E55" s="25"/>
      <c r="F55" s="8"/>
      <c r="G55" s="8"/>
      <c r="H55" s="3"/>
      <c r="I55" s="3"/>
      <c r="J55" s="25"/>
      <c r="K55" s="28"/>
      <c r="L55" s="28"/>
      <c r="M55" s="39"/>
      <c r="N55" s="3"/>
      <c r="O55" s="3"/>
      <c r="P55" s="3"/>
      <c r="Q55" s="1"/>
      <c r="R55" s="24"/>
      <c r="S55" s="12"/>
      <c r="T55" s="3"/>
      <c r="U55" s="28"/>
      <c r="V55" s="28"/>
    </row>
    <row r="56" spans="1:22" x14ac:dyDescent="0.25">
      <c r="A56" s="1"/>
      <c r="B56" s="1"/>
      <c r="C56" s="25"/>
      <c r="D56" s="25"/>
      <c r="E56" s="25"/>
      <c r="F56" s="8"/>
      <c r="G56" s="8"/>
      <c r="H56" s="3"/>
      <c r="I56" s="3"/>
      <c r="J56" s="25"/>
      <c r="K56" s="28"/>
      <c r="L56" s="28"/>
      <c r="M56" s="39"/>
      <c r="N56" s="3"/>
      <c r="O56" s="3"/>
      <c r="P56" s="3"/>
      <c r="Q56" s="1"/>
      <c r="R56" s="24"/>
      <c r="S56" s="12"/>
      <c r="T56" s="3"/>
      <c r="U56" s="28"/>
      <c r="V56" s="28"/>
    </row>
    <row r="57" spans="1:22" x14ac:dyDescent="0.25">
      <c r="A57" s="1"/>
      <c r="B57" s="1"/>
      <c r="C57" s="25"/>
      <c r="D57" s="25"/>
      <c r="E57" s="25"/>
      <c r="F57" s="8"/>
      <c r="G57" s="8"/>
      <c r="H57" s="3"/>
      <c r="I57" s="3"/>
      <c r="J57" s="25"/>
      <c r="K57" s="28"/>
      <c r="L57" s="28"/>
      <c r="M57" s="39"/>
      <c r="N57" s="3"/>
      <c r="O57" s="3"/>
      <c r="P57" s="3"/>
      <c r="Q57" s="12"/>
      <c r="R57" s="24"/>
      <c r="S57" s="12"/>
      <c r="T57" s="3"/>
      <c r="U57" s="28"/>
      <c r="V57" s="28"/>
    </row>
    <row r="58" spans="1:22" x14ac:dyDescent="0.25">
      <c r="A58" s="1"/>
      <c r="B58" s="1"/>
      <c r="C58" s="25"/>
      <c r="D58" s="25"/>
      <c r="E58" s="25"/>
      <c r="F58" s="8"/>
      <c r="G58" s="8"/>
      <c r="H58" s="3"/>
      <c r="I58" s="3"/>
      <c r="J58" s="25"/>
      <c r="K58" s="28"/>
      <c r="L58" s="28"/>
      <c r="M58" s="39"/>
      <c r="N58" s="3"/>
      <c r="O58" s="3"/>
      <c r="P58" s="3"/>
      <c r="Q58" s="12"/>
      <c r="R58" s="9"/>
      <c r="S58" s="12"/>
      <c r="T58" s="3"/>
      <c r="U58" s="28"/>
      <c r="V58" s="28"/>
    </row>
    <row r="59" spans="1:22" x14ac:dyDescent="0.25">
      <c r="A59" s="1"/>
      <c r="B59" s="1"/>
      <c r="C59" s="25"/>
      <c r="D59" s="25"/>
      <c r="E59" s="25"/>
      <c r="F59" s="2"/>
      <c r="G59" s="8"/>
      <c r="H59" s="1"/>
      <c r="I59" s="1"/>
      <c r="J59" s="25"/>
      <c r="K59" s="28"/>
      <c r="L59" s="28"/>
      <c r="M59" s="28"/>
      <c r="N59" s="1"/>
      <c r="O59" s="1"/>
      <c r="P59" s="1"/>
      <c r="Q59" s="1"/>
      <c r="R59" s="9"/>
      <c r="S59" s="1"/>
      <c r="T59" s="1"/>
      <c r="U59" s="28"/>
      <c r="V59" s="28"/>
    </row>
    <row r="60" spans="1:22" x14ac:dyDescent="0.25">
      <c r="A60" s="1"/>
      <c r="B60" s="1"/>
      <c r="C60" s="25"/>
      <c r="D60" s="25"/>
      <c r="E60" s="25"/>
      <c r="F60" s="2"/>
      <c r="G60" s="8"/>
      <c r="H60" s="1"/>
      <c r="I60" s="1"/>
      <c r="J60" s="25"/>
      <c r="K60" s="28"/>
      <c r="L60" s="28"/>
      <c r="M60" s="28"/>
      <c r="N60" s="1"/>
      <c r="O60" s="1"/>
      <c r="P60" s="1"/>
      <c r="Q60" s="1"/>
      <c r="R60" s="9"/>
      <c r="S60" s="1"/>
      <c r="T60" s="1"/>
      <c r="U60" s="28"/>
      <c r="V60" s="28"/>
    </row>
    <row r="61" spans="1:22" x14ac:dyDescent="0.25">
      <c r="A61" s="1"/>
      <c r="B61" s="1"/>
      <c r="C61" s="25"/>
      <c r="D61" s="25"/>
      <c r="E61" s="25"/>
      <c r="F61" s="16"/>
      <c r="G61" s="8"/>
      <c r="H61" s="1"/>
      <c r="I61" s="1"/>
      <c r="J61" s="25"/>
      <c r="K61" s="28"/>
      <c r="L61" s="28"/>
      <c r="M61" s="28"/>
      <c r="N61" s="1"/>
      <c r="O61" s="1"/>
      <c r="P61" s="1"/>
      <c r="Q61" s="1"/>
      <c r="R61" s="9"/>
      <c r="S61" s="1"/>
      <c r="T61" s="1"/>
      <c r="U61" s="28"/>
      <c r="V61" s="28"/>
    </row>
    <row r="62" spans="1:22" x14ac:dyDescent="0.25">
      <c r="A62" s="1"/>
      <c r="B62" s="1"/>
      <c r="C62" s="25"/>
      <c r="D62" s="25"/>
      <c r="E62" s="25"/>
      <c r="F62" s="2"/>
      <c r="G62" s="8"/>
      <c r="H62" s="1"/>
      <c r="I62" s="1"/>
      <c r="J62" s="25"/>
      <c r="K62" s="28"/>
      <c r="L62" s="28"/>
      <c r="M62" s="28"/>
      <c r="N62" s="1"/>
      <c r="O62" s="1"/>
      <c r="P62" s="1"/>
      <c r="Q62" s="1"/>
      <c r="R62" s="9"/>
      <c r="S62" s="1"/>
      <c r="T62" s="1"/>
      <c r="U62" s="28"/>
      <c r="V62" s="28"/>
    </row>
    <row r="63" spans="1:22" x14ac:dyDescent="0.25">
      <c r="A63" s="1"/>
      <c r="B63" s="1"/>
      <c r="C63" s="25"/>
      <c r="D63" s="25"/>
      <c r="E63" s="25"/>
      <c r="F63" s="2"/>
      <c r="G63" s="8"/>
      <c r="H63" s="1"/>
      <c r="I63" s="1"/>
      <c r="J63" s="25"/>
      <c r="K63" s="28"/>
      <c r="L63" s="28"/>
      <c r="M63" s="28"/>
      <c r="N63" s="1"/>
      <c r="O63" s="1"/>
      <c r="P63" s="1"/>
      <c r="Q63" s="1"/>
      <c r="R63" s="36"/>
      <c r="S63" s="1"/>
      <c r="T63" s="1"/>
      <c r="U63" s="28"/>
      <c r="V63" s="28"/>
    </row>
    <row r="64" spans="1:22" x14ac:dyDescent="0.25">
      <c r="A64" s="1"/>
      <c r="B64" s="1"/>
      <c r="C64" s="25"/>
      <c r="D64" s="25"/>
      <c r="E64" s="25"/>
      <c r="F64" s="8"/>
      <c r="G64" s="8"/>
      <c r="H64" s="1"/>
      <c r="I64" s="1"/>
      <c r="J64" s="25"/>
      <c r="K64" s="28"/>
      <c r="L64" s="28"/>
      <c r="M64" s="28"/>
      <c r="N64" s="1"/>
      <c r="O64" s="1"/>
      <c r="P64" s="1"/>
      <c r="Q64" s="1"/>
      <c r="R64" s="9"/>
      <c r="S64" s="1"/>
      <c r="T64" s="1"/>
      <c r="U64" s="28"/>
      <c r="V64" s="28"/>
    </row>
    <row r="65" spans="1:22" x14ac:dyDescent="0.25">
      <c r="A65" s="1"/>
      <c r="B65" s="1"/>
      <c r="C65" s="25"/>
      <c r="D65" s="25"/>
      <c r="E65" s="25"/>
      <c r="F65" s="8"/>
      <c r="G65" s="8"/>
      <c r="H65" s="1"/>
      <c r="I65" s="1"/>
      <c r="J65" s="25"/>
      <c r="K65" s="28"/>
      <c r="L65" s="28"/>
      <c r="M65" s="28"/>
      <c r="N65" s="1"/>
      <c r="O65" s="1"/>
      <c r="P65" s="1"/>
      <c r="Q65" s="1"/>
      <c r="R65" s="9"/>
      <c r="S65" s="1"/>
      <c r="T65" s="1"/>
      <c r="U65" s="28"/>
      <c r="V65" s="28"/>
    </row>
    <row r="66" spans="1:22" x14ac:dyDescent="0.25">
      <c r="A66" s="1"/>
      <c r="B66" s="1"/>
      <c r="C66" s="25"/>
      <c r="D66" s="25"/>
      <c r="E66" s="25"/>
      <c r="F66" s="8"/>
      <c r="G66" s="8"/>
      <c r="H66" s="1"/>
      <c r="I66" s="1"/>
      <c r="J66" s="25"/>
      <c r="K66" s="28"/>
      <c r="L66" s="28"/>
      <c r="M66" s="28"/>
      <c r="N66" s="1"/>
      <c r="O66" s="1"/>
      <c r="P66" s="1"/>
      <c r="Q66" s="1"/>
      <c r="R66" s="9"/>
      <c r="S66" s="1"/>
      <c r="T66" s="1"/>
      <c r="U66" s="28"/>
      <c r="V66" s="28"/>
    </row>
    <row r="67" spans="1:22" x14ac:dyDescent="0.25">
      <c r="A67" s="1"/>
      <c r="B67" s="1"/>
      <c r="C67" s="25"/>
      <c r="D67" s="25"/>
      <c r="E67" s="25"/>
      <c r="F67" s="8"/>
      <c r="G67" s="8"/>
      <c r="H67" s="1"/>
      <c r="I67" s="1"/>
      <c r="J67" s="25"/>
      <c r="K67" s="28"/>
      <c r="L67" s="28"/>
      <c r="M67" s="28"/>
      <c r="N67" s="1"/>
      <c r="O67" s="1"/>
      <c r="P67" s="1"/>
      <c r="Q67" s="1"/>
      <c r="R67" s="9"/>
      <c r="S67" s="1"/>
      <c r="T67" s="1"/>
      <c r="U67" s="28"/>
      <c r="V67" s="28"/>
    </row>
    <row r="68" spans="1:22" x14ac:dyDescent="0.25">
      <c r="A68" s="10"/>
      <c r="B68" s="1"/>
      <c r="C68" s="25"/>
      <c r="D68" s="25"/>
      <c r="E68" s="25"/>
      <c r="F68" s="42"/>
      <c r="G68" s="8"/>
      <c r="H68" s="10"/>
      <c r="I68" s="10"/>
      <c r="J68" s="25"/>
      <c r="K68" s="43"/>
      <c r="L68" s="43"/>
      <c r="M68" s="43"/>
      <c r="N68" s="10"/>
      <c r="O68" s="10"/>
      <c r="P68" s="10"/>
      <c r="Q68" s="10"/>
      <c r="R68" s="24"/>
      <c r="S68" s="10"/>
      <c r="T68" s="10"/>
      <c r="U68" s="43"/>
      <c r="V68" s="43"/>
    </row>
    <row r="69" spans="1:22" x14ac:dyDescent="0.25">
      <c r="A69" s="10"/>
      <c r="B69" s="1"/>
      <c r="C69" s="25"/>
      <c r="D69" s="25"/>
      <c r="E69" s="25"/>
      <c r="F69" s="2"/>
      <c r="G69" s="8"/>
      <c r="H69" s="10"/>
      <c r="I69" s="10"/>
      <c r="J69" s="25"/>
      <c r="K69" s="43"/>
      <c r="L69" s="43"/>
      <c r="M69" s="28"/>
      <c r="N69" s="10"/>
      <c r="O69" s="10"/>
      <c r="P69" s="10"/>
      <c r="Q69" s="10"/>
      <c r="R69" s="24"/>
      <c r="S69" s="10"/>
      <c r="T69" s="10"/>
      <c r="U69" s="43"/>
      <c r="V69" s="43"/>
    </row>
    <row r="70" spans="1:22" x14ac:dyDescent="0.25">
      <c r="A70" s="1"/>
      <c r="B70" s="1"/>
      <c r="C70" s="25"/>
      <c r="D70" s="25"/>
      <c r="E70" s="25"/>
      <c r="F70" s="8"/>
      <c r="G70" s="8"/>
      <c r="H70" s="1"/>
      <c r="I70" s="1"/>
      <c r="J70" s="25"/>
      <c r="K70" s="28"/>
      <c r="L70" s="28"/>
      <c r="M70" s="28"/>
      <c r="N70" s="10"/>
      <c r="O70" s="10"/>
      <c r="P70" s="1"/>
      <c r="Q70" s="1"/>
      <c r="R70" s="9"/>
      <c r="S70" s="1"/>
      <c r="T70" s="17"/>
      <c r="U70" s="28"/>
      <c r="V70" s="28"/>
    </row>
    <row r="71" spans="1:22" x14ac:dyDescent="0.25">
      <c r="A71" s="1"/>
      <c r="B71" s="1"/>
      <c r="C71" s="25"/>
      <c r="D71" s="25"/>
      <c r="E71" s="25"/>
      <c r="F71" s="8"/>
      <c r="G71" s="8"/>
      <c r="H71" s="1"/>
      <c r="I71" s="1"/>
      <c r="J71" s="25"/>
      <c r="K71" s="28"/>
      <c r="L71" s="28"/>
      <c r="M71" s="28"/>
      <c r="N71" s="1"/>
      <c r="O71" s="1"/>
      <c r="P71" s="1"/>
      <c r="Q71" s="1"/>
      <c r="R71" s="24"/>
      <c r="S71" s="1"/>
      <c r="T71" s="1"/>
      <c r="U71" s="28"/>
      <c r="V71" s="28"/>
    </row>
    <row r="72" spans="1:22" x14ac:dyDescent="0.25">
      <c r="A72" s="1"/>
      <c r="B72" s="1"/>
      <c r="C72" s="25"/>
      <c r="D72" s="25"/>
      <c r="E72" s="25"/>
      <c r="F72" s="8"/>
      <c r="G72" s="8"/>
      <c r="H72" s="1"/>
      <c r="I72" s="1"/>
      <c r="J72" s="25"/>
      <c r="K72" s="28"/>
      <c r="L72" s="28"/>
      <c r="M72" s="28"/>
      <c r="N72" s="1"/>
      <c r="O72" s="1"/>
      <c r="P72" s="1"/>
      <c r="Q72" s="1"/>
      <c r="R72" s="24"/>
      <c r="S72" s="1"/>
      <c r="T72" s="1"/>
      <c r="U72" s="28"/>
      <c r="V72" s="28"/>
    </row>
    <row r="73" spans="1:22" x14ac:dyDescent="0.25">
      <c r="A73" s="1"/>
      <c r="B73" s="1"/>
      <c r="C73" s="25"/>
      <c r="D73" s="25"/>
      <c r="E73" s="25"/>
      <c r="F73" s="8"/>
      <c r="G73" s="8"/>
      <c r="H73" s="1"/>
      <c r="I73" s="1"/>
      <c r="J73" s="25"/>
      <c r="K73" s="28"/>
      <c r="L73" s="28"/>
      <c r="M73" s="28"/>
      <c r="N73" s="1"/>
      <c r="O73" s="1"/>
      <c r="P73" s="1"/>
      <c r="Q73" s="44"/>
      <c r="R73" s="24"/>
      <c r="S73" s="1"/>
      <c r="T73" s="1"/>
      <c r="U73" s="28"/>
      <c r="V73" s="28"/>
    </row>
    <row r="74" spans="1:22" x14ac:dyDescent="0.25">
      <c r="A74" s="1"/>
      <c r="B74" s="1"/>
      <c r="C74" s="25"/>
      <c r="D74" s="25"/>
      <c r="E74" s="25"/>
      <c r="F74" s="8"/>
      <c r="G74" s="8"/>
      <c r="H74" s="1"/>
      <c r="I74" s="1"/>
      <c r="J74" s="25"/>
      <c r="K74" s="28"/>
      <c r="L74" s="28"/>
      <c r="M74" s="28"/>
      <c r="N74" s="1"/>
      <c r="O74" s="1"/>
      <c r="P74" s="1"/>
      <c r="Q74" s="1"/>
      <c r="R74" s="9"/>
      <c r="S74" s="1"/>
      <c r="T74" s="1"/>
      <c r="U74" s="28"/>
      <c r="V74" s="28"/>
    </row>
    <row r="75" spans="1:22" x14ac:dyDescent="0.25">
      <c r="A75" s="1"/>
      <c r="B75" s="1"/>
      <c r="C75" s="25"/>
      <c r="D75" s="25"/>
      <c r="E75" s="25"/>
      <c r="F75" s="45"/>
      <c r="G75" s="46"/>
      <c r="H75" s="1"/>
      <c r="I75" s="1"/>
      <c r="J75" s="25"/>
      <c r="K75" s="28"/>
      <c r="L75" s="28"/>
      <c r="M75" s="28"/>
      <c r="N75" s="1"/>
      <c r="O75" s="1"/>
      <c r="P75" s="5"/>
      <c r="Q75" s="1"/>
      <c r="R75" s="24"/>
      <c r="S75" s="1"/>
      <c r="T75" s="1"/>
      <c r="U75" s="28"/>
      <c r="V75" s="28"/>
    </row>
    <row r="76" spans="1:22" x14ac:dyDescent="0.25">
      <c r="A76" s="1"/>
      <c r="B76" s="1"/>
      <c r="C76" s="25"/>
      <c r="D76" s="25"/>
      <c r="E76" s="25"/>
      <c r="F76" s="46"/>
      <c r="G76" s="46"/>
      <c r="H76" s="1"/>
      <c r="I76" s="1"/>
      <c r="J76" s="25"/>
      <c r="K76" s="28"/>
      <c r="L76" s="28"/>
      <c r="M76" s="28"/>
      <c r="N76" s="1"/>
      <c r="O76" s="1"/>
      <c r="P76" s="5"/>
      <c r="Q76" s="1"/>
      <c r="R76" s="24"/>
      <c r="S76" s="1"/>
      <c r="T76" s="1"/>
      <c r="U76" s="28"/>
      <c r="V76" s="28"/>
    </row>
    <row r="77" spans="1:22" x14ac:dyDescent="0.25">
      <c r="A77" s="1"/>
      <c r="B77" s="1"/>
      <c r="C77" s="25"/>
      <c r="D77" s="25"/>
      <c r="E77" s="25"/>
      <c r="F77" s="46"/>
      <c r="G77" s="46"/>
      <c r="H77" s="1"/>
      <c r="I77" s="1"/>
      <c r="J77" s="25"/>
      <c r="K77" s="28"/>
      <c r="L77" s="28"/>
      <c r="M77" s="28"/>
      <c r="N77" s="1"/>
      <c r="O77" s="1"/>
      <c r="P77" s="5"/>
      <c r="Q77" s="1"/>
      <c r="R77" s="9"/>
      <c r="S77" s="1"/>
      <c r="T77" s="1"/>
      <c r="U77" s="28"/>
      <c r="V77" s="28"/>
    </row>
    <row r="78" spans="1:22" x14ac:dyDescent="0.25">
      <c r="A78" s="1"/>
      <c r="B78" s="1"/>
      <c r="C78" s="25"/>
      <c r="D78" s="25"/>
      <c r="E78" s="25"/>
      <c r="F78" s="46"/>
      <c r="G78" s="46"/>
      <c r="H78" s="1"/>
      <c r="I78" s="1"/>
      <c r="J78" s="25"/>
      <c r="K78" s="28"/>
      <c r="L78" s="28"/>
      <c r="M78" s="28"/>
      <c r="N78" s="1"/>
      <c r="O78" s="1"/>
      <c r="P78" s="5"/>
      <c r="Q78" s="1"/>
      <c r="R78" s="9"/>
      <c r="S78" s="1"/>
      <c r="T78" s="1"/>
      <c r="U78" s="28"/>
      <c r="V78" s="28"/>
    </row>
    <row r="79" spans="1:22" x14ac:dyDescent="0.25">
      <c r="A79" s="1"/>
      <c r="B79" s="1"/>
      <c r="C79" s="25"/>
      <c r="D79" s="25"/>
      <c r="E79" s="25"/>
      <c r="F79" s="46"/>
      <c r="G79" s="46"/>
      <c r="H79" s="1"/>
      <c r="I79" s="1"/>
      <c r="J79" s="25"/>
      <c r="K79" s="28"/>
      <c r="L79" s="28"/>
      <c r="M79" s="28"/>
      <c r="N79" s="1"/>
      <c r="O79" s="1"/>
      <c r="P79" s="5"/>
      <c r="Q79" s="1"/>
      <c r="R79" s="24"/>
      <c r="S79" s="1"/>
      <c r="T79" s="1"/>
      <c r="U79" s="28"/>
      <c r="V79" s="28"/>
    </row>
    <row r="80" spans="1:22" x14ac:dyDescent="0.25">
      <c r="A80" s="1"/>
      <c r="B80" s="1"/>
      <c r="C80" s="25"/>
      <c r="D80" s="25"/>
      <c r="E80" s="25"/>
      <c r="F80" s="8"/>
      <c r="G80" s="46"/>
      <c r="H80" s="1"/>
      <c r="I80" s="1"/>
      <c r="J80" s="25"/>
      <c r="K80" s="28"/>
      <c r="L80" s="28"/>
      <c r="M80" s="28"/>
      <c r="N80" s="1"/>
      <c r="O80" s="1"/>
      <c r="P80" s="5"/>
      <c r="Q80" s="44"/>
      <c r="R80" s="24"/>
      <c r="S80" s="12"/>
      <c r="T80" s="1"/>
      <c r="U80" s="28"/>
      <c r="V80" s="28"/>
    </row>
    <row r="81" spans="1:22" x14ac:dyDescent="0.25">
      <c r="A81" s="1"/>
      <c r="B81" s="1"/>
      <c r="C81" s="25"/>
      <c r="D81" s="25"/>
      <c r="E81" s="25"/>
      <c r="F81" s="8"/>
      <c r="G81" s="46"/>
      <c r="H81" s="1"/>
      <c r="I81" s="1"/>
      <c r="J81" s="25"/>
      <c r="K81" s="28"/>
      <c r="L81" s="28"/>
      <c r="M81" s="28"/>
      <c r="N81" s="1"/>
      <c r="O81" s="1"/>
      <c r="P81" s="5"/>
      <c r="Q81" s="44"/>
      <c r="R81" s="24"/>
      <c r="S81" s="12"/>
      <c r="T81" s="1"/>
      <c r="U81" s="28"/>
      <c r="V81" s="28"/>
    </row>
    <row r="82" spans="1:22" x14ac:dyDescent="0.25">
      <c r="A82" s="1"/>
      <c r="B82" s="1"/>
      <c r="C82" s="25"/>
      <c r="D82" s="25"/>
      <c r="E82" s="25"/>
      <c r="F82" s="8"/>
      <c r="G82" s="46"/>
      <c r="H82" s="1"/>
      <c r="I82" s="1"/>
      <c r="J82" s="25"/>
      <c r="K82" s="28"/>
      <c r="L82" s="28"/>
      <c r="M82" s="28"/>
      <c r="N82" s="1"/>
      <c r="O82" s="1"/>
      <c r="P82" s="5"/>
      <c r="Q82" s="44"/>
      <c r="R82" s="24"/>
      <c r="S82" s="12"/>
      <c r="T82" s="1"/>
      <c r="U82" s="28"/>
      <c r="V82" s="28"/>
    </row>
    <row r="83" spans="1:22" x14ac:dyDescent="0.25">
      <c r="A83" s="1"/>
      <c r="B83" s="1"/>
      <c r="C83" s="25"/>
      <c r="D83" s="25"/>
      <c r="E83" s="25"/>
      <c r="F83" s="8"/>
      <c r="G83" s="46"/>
      <c r="H83" s="1"/>
      <c r="I83" s="1"/>
      <c r="J83" s="25"/>
      <c r="K83" s="28"/>
      <c r="L83" s="28"/>
      <c r="M83" s="28"/>
      <c r="N83" s="1"/>
      <c r="O83" s="1"/>
      <c r="P83" s="5"/>
      <c r="Q83" s="1"/>
      <c r="R83" s="24"/>
      <c r="S83" s="12"/>
      <c r="T83" s="1"/>
      <c r="U83" s="28"/>
      <c r="V83" s="28"/>
    </row>
    <row r="84" spans="1:22" x14ac:dyDescent="0.25">
      <c r="A84" s="1"/>
      <c r="B84" s="1"/>
      <c r="C84" s="25"/>
      <c r="D84" s="25"/>
      <c r="E84" s="25"/>
      <c r="F84" s="1"/>
      <c r="G84" s="46"/>
      <c r="H84" s="1"/>
      <c r="I84" s="1"/>
      <c r="J84" s="25"/>
      <c r="K84" s="28"/>
      <c r="L84" s="28"/>
      <c r="M84" s="28"/>
      <c r="N84" s="1"/>
      <c r="O84" s="1"/>
      <c r="P84" s="5"/>
      <c r="Q84" s="1"/>
      <c r="R84" s="24"/>
      <c r="S84" s="12"/>
      <c r="T84" s="1"/>
      <c r="U84" s="28"/>
      <c r="V84" s="28"/>
    </row>
    <row r="85" spans="1:22" x14ac:dyDescent="0.25">
      <c r="A85" s="1"/>
      <c r="B85" s="1"/>
      <c r="C85" s="25"/>
      <c r="D85" s="25"/>
      <c r="E85" s="25"/>
      <c r="F85" s="8"/>
      <c r="G85" s="46"/>
      <c r="H85" s="1"/>
      <c r="I85" s="1"/>
      <c r="J85" s="25"/>
      <c r="K85" s="28"/>
      <c r="L85" s="28"/>
      <c r="M85" s="28"/>
      <c r="N85" s="1"/>
      <c r="O85" s="1"/>
      <c r="P85" s="5"/>
      <c r="Q85" s="1"/>
      <c r="R85" s="24"/>
      <c r="S85" s="12"/>
      <c r="T85" s="1"/>
      <c r="U85" s="28"/>
      <c r="V85" s="28"/>
    </row>
    <row r="86" spans="1:22" x14ac:dyDescent="0.25">
      <c r="A86" s="1"/>
      <c r="B86" s="1"/>
      <c r="C86" s="25"/>
      <c r="D86" s="25"/>
      <c r="E86" s="25"/>
      <c r="F86" s="8"/>
      <c r="G86" s="46"/>
      <c r="H86" s="1"/>
      <c r="I86" s="1"/>
      <c r="J86" s="25"/>
      <c r="K86" s="28"/>
      <c r="L86" s="28"/>
      <c r="M86" s="28"/>
      <c r="N86" s="1"/>
      <c r="O86" s="1"/>
      <c r="P86" s="5"/>
      <c r="Q86" s="1"/>
      <c r="R86" s="24"/>
      <c r="S86" s="12"/>
      <c r="T86" s="1"/>
      <c r="U86" s="28"/>
      <c r="V86" s="28"/>
    </row>
    <row r="87" spans="1:22" x14ac:dyDescent="0.25">
      <c r="A87" s="1"/>
      <c r="B87" s="1"/>
      <c r="C87" s="25"/>
      <c r="D87" s="25"/>
      <c r="E87" s="25"/>
      <c r="F87" s="8"/>
      <c r="G87" s="46"/>
      <c r="H87" s="1"/>
      <c r="I87" s="1"/>
      <c r="J87" s="25"/>
      <c r="K87" s="28"/>
      <c r="L87" s="28"/>
      <c r="M87" s="28"/>
      <c r="N87" s="1"/>
      <c r="O87" s="1"/>
      <c r="P87" s="5"/>
      <c r="Q87" s="1"/>
      <c r="R87" s="9"/>
      <c r="S87" s="12"/>
      <c r="T87" s="1"/>
      <c r="U87" s="28"/>
      <c r="V87" s="28"/>
    </row>
    <row r="88" spans="1:22" x14ac:dyDescent="0.25">
      <c r="A88" s="1"/>
      <c r="B88" s="1"/>
      <c r="C88" s="25"/>
      <c r="D88" s="25"/>
      <c r="E88" s="25"/>
      <c r="F88" s="8"/>
      <c r="G88" s="46"/>
      <c r="H88" s="1"/>
      <c r="I88" s="1"/>
      <c r="J88" s="25"/>
      <c r="K88" s="28"/>
      <c r="L88" s="28"/>
      <c r="M88" s="28"/>
      <c r="N88" s="1"/>
      <c r="O88" s="1"/>
      <c r="P88" s="5"/>
      <c r="Q88" s="1"/>
      <c r="R88" s="9"/>
      <c r="S88" s="12"/>
      <c r="T88" s="1"/>
      <c r="U88" s="28"/>
      <c r="V88" s="28"/>
    </row>
    <row r="89" spans="1:22" x14ac:dyDescent="0.25">
      <c r="A89" s="1"/>
      <c r="B89" s="1"/>
      <c r="C89" s="25"/>
      <c r="D89" s="25"/>
      <c r="E89" s="25"/>
      <c r="F89" s="8"/>
      <c r="G89" s="46"/>
      <c r="H89" s="1"/>
      <c r="I89" s="1"/>
      <c r="J89" s="25"/>
      <c r="K89" s="28"/>
      <c r="L89" s="28"/>
      <c r="M89" s="28"/>
      <c r="N89" s="1"/>
      <c r="O89" s="1"/>
      <c r="P89" s="5"/>
      <c r="Q89" s="1"/>
      <c r="R89" s="9"/>
      <c r="S89" s="12"/>
      <c r="T89" s="1"/>
      <c r="U89" s="28"/>
      <c r="V89" s="28"/>
    </row>
    <row r="90" spans="1:22" x14ac:dyDescent="0.25">
      <c r="A90" s="1"/>
      <c r="B90" s="1"/>
      <c r="C90" s="25"/>
      <c r="D90" s="25"/>
      <c r="E90" s="25"/>
      <c r="F90" s="8"/>
      <c r="G90" s="46"/>
      <c r="H90" s="1"/>
      <c r="I90" s="1"/>
      <c r="J90" s="25"/>
      <c r="K90" s="28"/>
      <c r="L90" s="28"/>
      <c r="M90" s="28"/>
      <c r="N90" s="1"/>
      <c r="O90" s="1"/>
      <c r="P90" s="5"/>
      <c r="Q90" s="1"/>
      <c r="R90" s="9"/>
      <c r="S90" s="12"/>
      <c r="T90" s="1"/>
      <c r="U90" s="28"/>
      <c r="V90" s="28"/>
    </row>
    <row r="91" spans="1:22" x14ac:dyDescent="0.25">
      <c r="A91" s="1"/>
      <c r="B91" s="1"/>
      <c r="C91" s="25"/>
      <c r="D91" s="25"/>
      <c r="E91" s="25"/>
      <c r="F91" s="8"/>
      <c r="G91" s="46"/>
      <c r="H91" s="1"/>
      <c r="I91" s="1"/>
      <c r="J91" s="25"/>
      <c r="K91" s="28"/>
      <c r="L91" s="28"/>
      <c r="M91" s="28"/>
      <c r="N91" s="1"/>
      <c r="O91" s="1"/>
      <c r="P91" s="5"/>
      <c r="Q91" s="1"/>
      <c r="R91" s="24"/>
      <c r="S91" s="12"/>
      <c r="T91" s="1"/>
      <c r="U91" s="28"/>
      <c r="V91" s="28"/>
    </row>
    <row r="92" spans="1:22" x14ac:dyDescent="0.25">
      <c r="A92" s="1"/>
      <c r="B92" s="1"/>
      <c r="C92" s="25"/>
      <c r="D92" s="25"/>
      <c r="E92" s="25"/>
      <c r="F92" s="8"/>
      <c r="G92" s="46"/>
      <c r="H92" s="1"/>
      <c r="I92" s="1"/>
      <c r="J92" s="25"/>
      <c r="K92" s="28"/>
      <c r="L92" s="28"/>
      <c r="M92" s="28"/>
      <c r="N92" s="1"/>
      <c r="O92" s="1"/>
      <c r="P92" s="5"/>
      <c r="Q92" s="1"/>
      <c r="R92" s="24"/>
      <c r="S92" s="12"/>
      <c r="T92" s="1"/>
      <c r="U92" s="28"/>
      <c r="V92" s="28"/>
    </row>
    <row r="93" spans="1:22" x14ac:dyDescent="0.25">
      <c r="A93" s="1"/>
      <c r="B93" s="1"/>
      <c r="C93" s="25"/>
      <c r="D93" s="25"/>
      <c r="E93" s="25"/>
      <c r="F93" s="8"/>
      <c r="G93" s="46"/>
      <c r="H93" s="1"/>
      <c r="I93" s="1"/>
      <c r="J93" s="25"/>
      <c r="K93" s="28"/>
      <c r="L93" s="28"/>
      <c r="M93" s="28"/>
      <c r="N93" s="1"/>
      <c r="O93" s="1"/>
      <c r="P93" s="5"/>
      <c r="Q93" s="1"/>
      <c r="R93" s="24"/>
      <c r="S93" s="12"/>
      <c r="T93" s="1"/>
      <c r="U93" s="28"/>
      <c r="V93" s="28"/>
    </row>
    <row r="94" spans="1:22" x14ac:dyDescent="0.25">
      <c r="A94" s="1"/>
      <c r="B94" s="1"/>
      <c r="C94" s="25"/>
      <c r="D94" s="25"/>
      <c r="E94" s="25"/>
      <c r="F94" s="8"/>
      <c r="G94" s="46"/>
      <c r="H94" s="1"/>
      <c r="I94" s="1"/>
      <c r="J94" s="25"/>
      <c r="K94" s="28"/>
      <c r="L94" s="28"/>
      <c r="M94" s="28"/>
      <c r="N94" s="1"/>
      <c r="O94" s="1"/>
      <c r="P94" s="5"/>
      <c r="Q94" s="1"/>
      <c r="R94" s="24"/>
      <c r="S94" s="12"/>
      <c r="T94" s="1"/>
      <c r="U94" s="28"/>
      <c r="V94" s="28"/>
    </row>
    <row r="95" spans="1:22" x14ac:dyDescent="0.25">
      <c r="A95" s="1"/>
      <c r="B95" s="1"/>
      <c r="C95" s="25"/>
      <c r="D95" s="25"/>
      <c r="E95" s="25"/>
      <c r="F95" s="8"/>
      <c r="G95" s="46"/>
      <c r="H95" s="1"/>
      <c r="I95" s="1"/>
      <c r="J95" s="25"/>
      <c r="K95" s="28"/>
      <c r="L95" s="28"/>
      <c r="M95" s="28"/>
      <c r="N95" s="1"/>
      <c r="O95" s="1"/>
      <c r="P95" s="5"/>
      <c r="Q95" s="1"/>
      <c r="R95" s="24"/>
      <c r="S95" s="1"/>
      <c r="T95" s="1"/>
      <c r="U95" s="28"/>
      <c r="V95" s="28"/>
    </row>
    <row r="96" spans="1:22" x14ac:dyDescent="0.25">
      <c r="A96" s="1"/>
      <c r="B96" s="1"/>
      <c r="C96" s="25"/>
      <c r="D96" s="25"/>
      <c r="E96" s="25"/>
      <c r="F96" s="8"/>
      <c r="G96" s="46"/>
      <c r="H96" s="1"/>
      <c r="I96" s="1"/>
      <c r="J96" s="25"/>
      <c r="K96" s="28"/>
      <c r="L96" s="28"/>
      <c r="M96" s="28"/>
      <c r="N96" s="1"/>
      <c r="O96" s="1"/>
      <c r="P96" s="5"/>
      <c r="Q96" s="1"/>
      <c r="R96" s="24"/>
      <c r="S96" s="12"/>
      <c r="T96" s="1"/>
      <c r="U96" s="28"/>
      <c r="V96" s="28"/>
    </row>
    <row r="97" spans="1:22" x14ac:dyDescent="0.25">
      <c r="A97" s="1"/>
      <c r="B97" s="1"/>
      <c r="C97" s="25"/>
      <c r="D97" s="25"/>
      <c r="E97" s="25"/>
      <c r="F97" s="8"/>
      <c r="G97" s="46"/>
      <c r="H97" s="1"/>
      <c r="I97" s="1"/>
      <c r="J97" s="25"/>
      <c r="K97" s="28"/>
      <c r="L97" s="28"/>
      <c r="M97" s="28"/>
      <c r="N97" s="1"/>
      <c r="O97" s="1"/>
      <c r="P97" s="5"/>
      <c r="Q97" s="1"/>
      <c r="R97" s="9"/>
      <c r="S97" s="12"/>
      <c r="T97" s="1"/>
      <c r="U97" s="28"/>
      <c r="V97" s="28"/>
    </row>
    <row r="98" spans="1:22" x14ac:dyDescent="0.25">
      <c r="A98" s="1"/>
      <c r="B98" s="1"/>
      <c r="C98" s="25"/>
      <c r="D98" s="25"/>
      <c r="E98" s="25"/>
      <c r="F98" s="8"/>
      <c r="G98" s="46"/>
      <c r="H98" s="1"/>
      <c r="I98" s="1"/>
      <c r="J98" s="25"/>
      <c r="K98" s="28"/>
      <c r="L98" s="28"/>
      <c r="M98" s="28"/>
      <c r="N98" s="1"/>
      <c r="O98" s="1"/>
      <c r="P98" s="5"/>
      <c r="Q98" s="1"/>
      <c r="R98" s="9"/>
      <c r="S98" s="12"/>
      <c r="T98" s="1"/>
      <c r="U98" s="28"/>
      <c r="V98" s="28"/>
    </row>
    <row r="99" spans="1:22" x14ac:dyDescent="0.25">
      <c r="A99" s="1"/>
      <c r="B99" s="1"/>
      <c r="C99" s="25"/>
      <c r="D99" s="25"/>
      <c r="E99" s="25"/>
      <c r="F99" s="8"/>
      <c r="G99" s="46"/>
      <c r="H99" s="1"/>
      <c r="I99" s="1"/>
      <c r="J99" s="25"/>
      <c r="K99" s="28"/>
      <c r="L99" s="28"/>
      <c r="M99" s="28"/>
      <c r="N99" s="1"/>
      <c r="O99" s="1"/>
      <c r="P99" s="5"/>
      <c r="Q99" s="1"/>
      <c r="R99" s="24"/>
      <c r="S99" s="12"/>
      <c r="T99" s="1"/>
      <c r="U99" s="28"/>
      <c r="V99" s="28"/>
    </row>
    <row r="100" spans="1:22" x14ac:dyDescent="0.25">
      <c r="A100" s="1"/>
      <c r="B100" s="1"/>
      <c r="C100" s="25"/>
      <c r="D100" s="25"/>
      <c r="E100" s="25"/>
      <c r="F100" s="8"/>
      <c r="G100" s="46"/>
      <c r="H100" s="1"/>
      <c r="I100" s="1"/>
      <c r="J100" s="25"/>
      <c r="K100" s="28"/>
      <c r="L100" s="28"/>
      <c r="M100" s="28"/>
      <c r="N100" s="1"/>
      <c r="O100" s="1"/>
      <c r="P100" s="5"/>
      <c r="Q100" s="1"/>
      <c r="R100" s="24"/>
      <c r="S100" s="12"/>
      <c r="T100" s="1"/>
      <c r="U100" s="28"/>
      <c r="V100" s="28"/>
    </row>
    <row r="101" spans="1:22" x14ac:dyDescent="0.25">
      <c r="A101" s="1"/>
      <c r="B101" s="1"/>
      <c r="C101" s="25"/>
      <c r="D101" s="25"/>
      <c r="E101" s="25"/>
      <c r="F101" s="8"/>
      <c r="G101" s="46"/>
      <c r="H101" s="1"/>
      <c r="I101" s="1"/>
      <c r="J101" s="25"/>
      <c r="K101" s="28"/>
      <c r="L101" s="28"/>
      <c r="M101" s="28"/>
      <c r="N101" s="1"/>
      <c r="O101" s="1"/>
      <c r="P101" s="5"/>
      <c r="Q101" s="1"/>
      <c r="R101" s="24"/>
      <c r="S101" s="12"/>
      <c r="T101" s="1"/>
      <c r="U101" s="28"/>
      <c r="V101" s="28"/>
    </row>
    <row r="102" spans="1:22" x14ac:dyDescent="0.25">
      <c r="A102" s="1"/>
      <c r="B102" s="1"/>
      <c r="C102" s="25"/>
      <c r="D102" s="25"/>
      <c r="E102" s="25"/>
      <c r="F102" s="8"/>
      <c r="G102" s="46"/>
      <c r="H102" s="1"/>
      <c r="I102" s="1"/>
      <c r="J102" s="25"/>
      <c r="K102" s="28"/>
      <c r="L102" s="28"/>
      <c r="M102" s="28"/>
      <c r="N102" s="1"/>
      <c r="O102" s="1"/>
      <c r="P102" s="5"/>
      <c r="Q102" s="1"/>
      <c r="R102" s="9"/>
      <c r="S102" s="12"/>
      <c r="T102" s="1"/>
      <c r="U102" s="28"/>
      <c r="V102" s="28"/>
    </row>
    <row r="103" spans="1:22" x14ac:dyDescent="0.25">
      <c r="A103" s="1"/>
      <c r="B103" s="1"/>
      <c r="C103" s="25"/>
      <c r="D103" s="25"/>
      <c r="E103" s="25"/>
      <c r="F103" s="8"/>
      <c r="G103" s="46"/>
      <c r="H103" s="1"/>
      <c r="I103" s="1"/>
      <c r="J103" s="25"/>
      <c r="K103" s="28"/>
      <c r="L103" s="28"/>
      <c r="M103" s="28"/>
      <c r="N103" s="1"/>
      <c r="O103" s="1"/>
      <c r="P103" s="5"/>
      <c r="Q103" s="1"/>
      <c r="R103" s="9"/>
      <c r="S103" s="12"/>
      <c r="T103" s="1"/>
      <c r="U103" s="28"/>
      <c r="V103" s="28"/>
    </row>
    <row r="104" spans="1:22" x14ac:dyDescent="0.25">
      <c r="A104" s="1"/>
      <c r="B104" s="1"/>
      <c r="C104" s="25"/>
      <c r="D104" s="25"/>
      <c r="E104" s="25"/>
      <c r="F104" s="8"/>
      <c r="G104" s="46"/>
      <c r="H104" s="1"/>
      <c r="I104" s="1"/>
      <c r="J104" s="25"/>
      <c r="K104" s="28"/>
      <c r="L104" s="28"/>
      <c r="M104" s="28"/>
      <c r="N104" s="1"/>
      <c r="O104" s="1"/>
      <c r="P104" s="5"/>
      <c r="Q104" s="1"/>
      <c r="R104" s="24"/>
      <c r="S104" s="12"/>
      <c r="T104" s="1"/>
      <c r="U104" s="28"/>
      <c r="V104" s="28"/>
    </row>
    <row r="105" spans="1:22" x14ac:dyDescent="0.25">
      <c r="A105" s="47"/>
      <c r="B105" s="10"/>
      <c r="C105" s="48"/>
      <c r="D105" s="48"/>
      <c r="E105" s="48"/>
      <c r="F105" s="49"/>
      <c r="G105" s="49"/>
      <c r="H105" s="47"/>
      <c r="I105" s="47"/>
      <c r="J105" s="48"/>
      <c r="K105" s="50"/>
      <c r="L105" s="50"/>
      <c r="M105" s="50"/>
      <c r="N105" s="51"/>
      <c r="O105" s="51"/>
      <c r="P105" s="47"/>
      <c r="Q105" s="47"/>
      <c r="R105" s="52"/>
      <c r="S105" s="47"/>
      <c r="T105" s="51"/>
      <c r="U105" s="50"/>
      <c r="V105" s="50"/>
    </row>
  </sheetData>
  <dataValidations count="1">
    <dataValidation type="list" allowBlank="1" showInputMessage="1" showErrorMessage="1" sqref="S69:S7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5"/>
  <sheetViews>
    <sheetView workbookViewId="0">
      <selection activeCell="B1" sqref="B1:B1048576"/>
    </sheetView>
  </sheetViews>
  <sheetFormatPr baseColWidth="10" defaultRowHeight="15" x14ac:dyDescent="0.25"/>
  <sheetData>
    <row r="1" spans="2:18" ht="409.5" x14ac:dyDescent="0.25">
      <c r="B1" s="7" t="s">
        <v>1767</v>
      </c>
      <c r="C1" s="69" t="s">
        <v>1768</v>
      </c>
      <c r="D1" s="1" t="s">
        <v>41</v>
      </c>
      <c r="E1" s="59" t="s">
        <v>1769</v>
      </c>
      <c r="F1" s="12" t="s">
        <v>1770</v>
      </c>
      <c r="G1" s="12" t="s">
        <v>1771</v>
      </c>
      <c r="H1" s="1" t="s">
        <v>1772</v>
      </c>
      <c r="I1" s="1" t="s">
        <v>25</v>
      </c>
      <c r="J1" s="1" t="s">
        <v>26</v>
      </c>
      <c r="K1" s="12" t="s">
        <v>1773</v>
      </c>
      <c r="L1" s="1" t="s">
        <v>1774</v>
      </c>
      <c r="M1" s="28">
        <v>572.5</v>
      </c>
      <c r="N1" s="28">
        <v>535</v>
      </c>
      <c r="O1" s="28">
        <f t="shared" ref="O1:O26" si="0">+M1-N1</f>
        <v>37.5</v>
      </c>
      <c r="P1" s="32">
        <v>1</v>
      </c>
      <c r="Q1" s="24">
        <v>44841</v>
      </c>
      <c r="R1" s="12">
        <v>1</v>
      </c>
    </row>
    <row r="2" spans="2:18" ht="180" x14ac:dyDescent="0.25">
      <c r="B2" s="7" t="s">
        <v>1775</v>
      </c>
      <c r="C2" s="69" t="s">
        <v>1768</v>
      </c>
      <c r="D2" s="1" t="s">
        <v>41</v>
      </c>
      <c r="E2" s="59" t="s">
        <v>1776</v>
      </c>
      <c r="F2" s="12" t="s">
        <v>1506</v>
      </c>
      <c r="G2" s="12" t="s">
        <v>1777</v>
      </c>
      <c r="H2" s="1" t="s">
        <v>1778</v>
      </c>
      <c r="I2" s="1" t="s">
        <v>25</v>
      </c>
      <c r="J2" s="1" t="s">
        <v>26</v>
      </c>
      <c r="K2" s="1" t="s">
        <v>1779</v>
      </c>
      <c r="L2" s="1" t="s">
        <v>1780</v>
      </c>
      <c r="M2" s="28">
        <v>240</v>
      </c>
      <c r="N2" s="28">
        <v>240</v>
      </c>
      <c r="O2" s="28">
        <f t="shared" si="0"/>
        <v>0</v>
      </c>
      <c r="P2" s="32">
        <v>1</v>
      </c>
      <c r="Q2" s="9">
        <v>44838</v>
      </c>
      <c r="R2" s="12">
        <v>0.01</v>
      </c>
    </row>
    <row r="3" spans="2:18" ht="372" x14ac:dyDescent="0.25">
      <c r="B3" s="7" t="s">
        <v>1781</v>
      </c>
      <c r="C3" s="69" t="s">
        <v>1768</v>
      </c>
      <c r="D3" s="1" t="s">
        <v>41</v>
      </c>
      <c r="E3" s="59" t="s">
        <v>1782</v>
      </c>
      <c r="F3" s="12" t="s">
        <v>613</v>
      </c>
      <c r="G3" s="12" t="s">
        <v>1783</v>
      </c>
      <c r="H3" s="1" t="s">
        <v>143</v>
      </c>
      <c r="I3" s="1" t="s">
        <v>25</v>
      </c>
      <c r="J3" s="1" t="s">
        <v>26</v>
      </c>
      <c r="K3" s="1"/>
      <c r="L3" s="1" t="s">
        <v>1784</v>
      </c>
      <c r="M3" s="28">
        <v>489.6</v>
      </c>
      <c r="N3" s="28">
        <v>480</v>
      </c>
      <c r="O3" s="28">
        <f t="shared" si="0"/>
        <v>9.6000000000000227</v>
      </c>
      <c r="P3" s="32">
        <v>1</v>
      </c>
      <c r="Q3" s="9">
        <v>44838</v>
      </c>
      <c r="R3" s="12">
        <v>0.02</v>
      </c>
    </row>
    <row r="4" spans="2:18" ht="168" x14ac:dyDescent="0.25">
      <c r="B4" s="7" t="s">
        <v>1785</v>
      </c>
      <c r="C4" s="69" t="s">
        <v>1768</v>
      </c>
      <c r="D4" s="1" t="s">
        <v>23</v>
      </c>
      <c r="E4" s="59" t="s">
        <v>1786</v>
      </c>
      <c r="F4" s="12" t="s">
        <v>1787</v>
      </c>
      <c r="G4" s="12" t="s">
        <v>691</v>
      </c>
      <c r="H4" s="1" t="s">
        <v>107</v>
      </c>
      <c r="I4" s="1" t="s">
        <v>25</v>
      </c>
      <c r="J4" s="1" t="s">
        <v>26</v>
      </c>
      <c r="K4" s="1" t="s">
        <v>1788</v>
      </c>
      <c r="L4" s="1" t="s">
        <v>1789</v>
      </c>
      <c r="M4" s="28">
        <v>1305.4100000000001</v>
      </c>
      <c r="N4" s="28">
        <v>1220.01</v>
      </c>
      <c r="O4" s="28">
        <f t="shared" si="0"/>
        <v>85.400000000000091</v>
      </c>
      <c r="P4" s="32">
        <v>3</v>
      </c>
      <c r="Q4" s="9">
        <v>44840</v>
      </c>
      <c r="R4" s="12">
        <v>2</v>
      </c>
    </row>
    <row r="5" spans="2:18" ht="84" x14ac:dyDescent="0.25">
      <c r="B5" s="7" t="s">
        <v>1790</v>
      </c>
      <c r="C5" s="69" t="s">
        <v>1768</v>
      </c>
      <c r="D5" s="1" t="s">
        <v>23</v>
      </c>
      <c r="E5" s="59" t="s">
        <v>1791</v>
      </c>
      <c r="F5" s="12" t="s">
        <v>1792</v>
      </c>
      <c r="G5" s="12" t="s">
        <v>1793</v>
      </c>
      <c r="H5" s="1" t="s">
        <v>1480</v>
      </c>
      <c r="I5" s="1" t="s">
        <v>25</v>
      </c>
      <c r="J5" s="1" t="s">
        <v>26</v>
      </c>
      <c r="K5" s="1" t="s">
        <v>1794</v>
      </c>
      <c r="L5" s="1" t="s">
        <v>1795</v>
      </c>
      <c r="M5" s="28">
        <v>53.31</v>
      </c>
      <c r="N5" s="28">
        <v>49.82</v>
      </c>
      <c r="O5" s="28">
        <f t="shared" si="0"/>
        <v>3.490000000000002</v>
      </c>
      <c r="P5" s="32">
        <v>3</v>
      </c>
      <c r="Q5" s="9">
        <v>44840</v>
      </c>
      <c r="R5" s="12">
        <v>0.1</v>
      </c>
    </row>
    <row r="6" spans="2:18" ht="288" x14ac:dyDescent="0.25">
      <c r="B6" s="7" t="s">
        <v>1796</v>
      </c>
      <c r="C6" s="69" t="s">
        <v>1768</v>
      </c>
      <c r="D6" s="1" t="s">
        <v>23</v>
      </c>
      <c r="E6" s="59" t="s">
        <v>1797</v>
      </c>
      <c r="F6" s="12" t="s">
        <v>1798</v>
      </c>
      <c r="G6" s="12" t="s">
        <v>594</v>
      </c>
      <c r="H6" s="1" t="s">
        <v>208</v>
      </c>
      <c r="I6" s="1" t="s">
        <v>25</v>
      </c>
      <c r="J6" s="1" t="s">
        <v>26</v>
      </c>
      <c r="K6" s="1" t="s">
        <v>1799</v>
      </c>
      <c r="L6" s="1" t="s">
        <v>1800</v>
      </c>
      <c r="M6" s="28">
        <v>3335.19</v>
      </c>
      <c r="N6" s="28">
        <v>3117</v>
      </c>
      <c r="O6" s="28">
        <f t="shared" si="0"/>
        <v>218.19000000000005</v>
      </c>
      <c r="P6" s="32">
        <v>1</v>
      </c>
      <c r="Q6" s="9">
        <v>44841</v>
      </c>
      <c r="R6" s="12">
        <v>0.05</v>
      </c>
    </row>
    <row r="7" spans="2:18" ht="240" x14ac:dyDescent="0.25">
      <c r="B7" s="7" t="s">
        <v>1801</v>
      </c>
      <c r="C7" s="69" t="s">
        <v>1768</v>
      </c>
      <c r="D7" s="1" t="s">
        <v>23</v>
      </c>
      <c r="E7" s="59" t="s">
        <v>1802</v>
      </c>
      <c r="F7" s="12" t="s">
        <v>1803</v>
      </c>
      <c r="G7" s="12" t="s">
        <v>1804</v>
      </c>
      <c r="H7" s="1" t="s">
        <v>203</v>
      </c>
      <c r="I7" s="1" t="s">
        <v>25</v>
      </c>
      <c r="J7" s="1" t="s">
        <v>26</v>
      </c>
      <c r="K7" s="1" t="s">
        <v>1799</v>
      </c>
      <c r="L7" s="1" t="s">
        <v>1805</v>
      </c>
      <c r="M7" s="28">
        <v>790.73</v>
      </c>
      <c r="N7" s="28">
        <v>739</v>
      </c>
      <c r="O7" s="28">
        <f t="shared" si="0"/>
        <v>51.730000000000018</v>
      </c>
      <c r="P7" s="32">
        <v>1</v>
      </c>
      <c r="Q7" s="9">
        <v>44841</v>
      </c>
      <c r="R7" s="12">
        <v>0.05</v>
      </c>
    </row>
    <row r="8" spans="2:18" ht="72" x14ac:dyDescent="0.25">
      <c r="B8" s="7" t="s">
        <v>1806</v>
      </c>
      <c r="C8" s="69" t="s">
        <v>1768</v>
      </c>
      <c r="D8" s="1" t="s">
        <v>23</v>
      </c>
      <c r="E8" s="59" t="s">
        <v>1807</v>
      </c>
      <c r="F8" s="12" t="s">
        <v>1010</v>
      </c>
      <c r="G8" s="12" t="s">
        <v>1808</v>
      </c>
      <c r="H8" s="1" t="s">
        <v>1809</v>
      </c>
      <c r="I8" s="1" t="s">
        <v>25</v>
      </c>
      <c r="J8" s="1" t="s">
        <v>26</v>
      </c>
      <c r="K8" s="1" t="s">
        <v>1799</v>
      </c>
      <c r="L8" s="1" t="s">
        <v>1810</v>
      </c>
      <c r="M8" s="28">
        <v>1471.96</v>
      </c>
      <c r="N8" s="28">
        <v>1375.66</v>
      </c>
      <c r="O8" s="28">
        <f t="shared" si="0"/>
        <v>96.299999999999955</v>
      </c>
      <c r="P8" s="32">
        <v>1</v>
      </c>
      <c r="Q8" s="9">
        <v>44845</v>
      </c>
      <c r="R8" s="12">
        <v>0.01</v>
      </c>
    </row>
    <row r="9" spans="2:18" ht="84" x14ac:dyDescent="0.25">
      <c r="B9" s="7" t="s">
        <v>1811</v>
      </c>
      <c r="C9" s="10" t="s">
        <v>1768</v>
      </c>
      <c r="D9" s="1" t="s">
        <v>23</v>
      </c>
      <c r="E9" s="70" t="s">
        <v>1812</v>
      </c>
      <c r="F9" s="12" t="s">
        <v>1010</v>
      </c>
      <c r="G9" s="12" t="s">
        <v>594</v>
      </c>
      <c r="H9" s="1" t="s">
        <v>208</v>
      </c>
      <c r="I9" s="1" t="s">
        <v>25</v>
      </c>
      <c r="J9" s="1" t="s">
        <v>26</v>
      </c>
      <c r="K9" s="1" t="s">
        <v>1799</v>
      </c>
      <c r="L9" s="1" t="s">
        <v>1813</v>
      </c>
      <c r="M9" s="28">
        <v>1840.4</v>
      </c>
      <c r="N9" s="28">
        <v>1720</v>
      </c>
      <c r="O9" s="28">
        <f t="shared" si="0"/>
        <v>120.40000000000009</v>
      </c>
      <c r="P9" s="32">
        <v>1</v>
      </c>
      <c r="Q9" s="9">
        <v>44845</v>
      </c>
      <c r="R9" s="12">
        <v>0.03</v>
      </c>
    </row>
    <row r="10" spans="2:18" ht="264" x14ac:dyDescent="0.25">
      <c r="B10" s="7" t="s">
        <v>1814</v>
      </c>
      <c r="C10" s="10" t="s">
        <v>1768</v>
      </c>
      <c r="D10" s="1" t="s">
        <v>41</v>
      </c>
      <c r="E10" s="70" t="s">
        <v>1815</v>
      </c>
      <c r="F10" s="12" t="s">
        <v>313</v>
      </c>
      <c r="G10" s="12" t="s">
        <v>447</v>
      </c>
      <c r="H10" s="10">
        <v>115694943</v>
      </c>
      <c r="I10" s="1" t="s">
        <v>314</v>
      </c>
      <c r="J10" s="10" t="s">
        <v>315</v>
      </c>
      <c r="K10" s="1" t="s">
        <v>1816</v>
      </c>
      <c r="L10" s="1" t="s">
        <v>1817</v>
      </c>
      <c r="M10" s="28">
        <v>2535.9</v>
      </c>
      <c r="N10" s="28">
        <v>2370</v>
      </c>
      <c r="O10" s="28">
        <f t="shared" si="0"/>
        <v>165.90000000000009</v>
      </c>
      <c r="P10" s="32">
        <v>1</v>
      </c>
      <c r="Q10" s="9">
        <v>44853</v>
      </c>
      <c r="R10" s="12">
        <v>7</v>
      </c>
    </row>
    <row r="11" spans="2:18" ht="96" x14ac:dyDescent="0.25">
      <c r="B11" s="7" t="s">
        <v>1818</v>
      </c>
      <c r="C11" s="10" t="s">
        <v>1768</v>
      </c>
      <c r="D11" s="1" t="s">
        <v>41</v>
      </c>
      <c r="E11" s="70" t="s">
        <v>1819</v>
      </c>
      <c r="F11" s="12" t="s">
        <v>477</v>
      </c>
      <c r="G11" s="12" t="s">
        <v>1820</v>
      </c>
      <c r="H11" s="1" t="s">
        <v>671</v>
      </c>
      <c r="I11" s="1" t="s">
        <v>25</v>
      </c>
      <c r="J11" s="1" t="s">
        <v>26</v>
      </c>
      <c r="K11" s="1" t="s">
        <v>1799</v>
      </c>
      <c r="L11" s="1" t="s">
        <v>1821</v>
      </c>
      <c r="M11" s="28">
        <v>5394.53</v>
      </c>
      <c r="N11" s="28">
        <v>5130.1000000000004</v>
      </c>
      <c r="O11" s="28">
        <f t="shared" si="0"/>
        <v>264.42999999999938</v>
      </c>
      <c r="P11" s="32">
        <v>1</v>
      </c>
      <c r="Q11" s="9">
        <v>44853</v>
      </c>
      <c r="R11" s="12">
        <v>0.5</v>
      </c>
    </row>
    <row r="12" spans="2:18" ht="113.25" x14ac:dyDescent="0.25">
      <c r="B12" s="7" t="s">
        <v>1822</v>
      </c>
      <c r="C12" s="10" t="s">
        <v>1768</v>
      </c>
      <c r="D12" s="1" t="s">
        <v>23</v>
      </c>
      <c r="E12" s="70" t="s">
        <v>1823</v>
      </c>
      <c r="F12" s="12" t="s">
        <v>1824</v>
      </c>
      <c r="G12" s="12" t="s">
        <v>156</v>
      </c>
      <c r="H12" s="1" t="s">
        <v>157</v>
      </c>
      <c r="I12" s="1" t="s">
        <v>25</v>
      </c>
      <c r="J12" s="1" t="s">
        <v>26</v>
      </c>
      <c r="K12" s="12" t="s">
        <v>1825</v>
      </c>
      <c r="L12" s="1" t="s">
        <v>1826</v>
      </c>
      <c r="M12" s="28">
        <v>92.45</v>
      </c>
      <c r="N12" s="28">
        <v>86.4</v>
      </c>
      <c r="O12" s="28">
        <f t="shared" si="0"/>
        <v>6.0499999999999972</v>
      </c>
      <c r="P12" s="32">
        <v>6</v>
      </c>
      <c r="Q12" s="9">
        <v>44867</v>
      </c>
      <c r="R12" s="12">
        <v>0.01</v>
      </c>
    </row>
    <row r="13" spans="2:18" ht="144" x14ac:dyDescent="0.25">
      <c r="B13" s="7" t="s">
        <v>1827</v>
      </c>
      <c r="C13" s="10" t="s">
        <v>1768</v>
      </c>
      <c r="D13" s="1" t="s">
        <v>41</v>
      </c>
      <c r="E13" s="70" t="s">
        <v>1828</v>
      </c>
      <c r="F13" s="12" t="s">
        <v>327</v>
      </c>
      <c r="G13" s="12" t="s">
        <v>328</v>
      </c>
      <c r="H13" s="1" t="s">
        <v>713</v>
      </c>
      <c r="I13" s="1" t="s">
        <v>25</v>
      </c>
      <c r="J13" s="1" t="s">
        <v>26</v>
      </c>
      <c r="K13" s="12" t="s">
        <v>1829</v>
      </c>
      <c r="L13" s="1" t="s">
        <v>1830</v>
      </c>
      <c r="M13" s="28">
        <v>215.87</v>
      </c>
      <c r="N13" s="28">
        <v>201.75</v>
      </c>
      <c r="O13" s="28">
        <f t="shared" si="0"/>
        <v>14.120000000000005</v>
      </c>
      <c r="P13" s="32">
        <v>1</v>
      </c>
      <c r="Q13" s="9">
        <v>44853</v>
      </c>
      <c r="R13" s="12">
        <v>1</v>
      </c>
    </row>
    <row r="14" spans="2:18" ht="72" x14ac:dyDescent="0.25">
      <c r="B14" s="7" t="s">
        <v>1831</v>
      </c>
      <c r="C14" s="10" t="s">
        <v>1768</v>
      </c>
      <c r="D14" s="1" t="s">
        <v>23</v>
      </c>
      <c r="E14" s="59" t="s">
        <v>1832</v>
      </c>
      <c r="F14" s="12" t="s">
        <v>1833</v>
      </c>
      <c r="G14" s="12" t="s">
        <v>259</v>
      </c>
      <c r="H14" s="1" t="s">
        <v>260</v>
      </c>
      <c r="I14" s="1" t="s">
        <v>25</v>
      </c>
      <c r="J14" s="1" t="s">
        <v>26</v>
      </c>
      <c r="K14" s="1" t="s">
        <v>1834</v>
      </c>
      <c r="L14" s="1" t="s">
        <v>1835</v>
      </c>
      <c r="M14" s="28">
        <v>167.78</v>
      </c>
      <c r="N14" s="28">
        <v>156.80000000000001</v>
      </c>
      <c r="O14" s="28">
        <f t="shared" si="0"/>
        <v>10.97999999999999</v>
      </c>
      <c r="P14" s="32">
        <v>3</v>
      </c>
      <c r="Q14" s="9">
        <v>44859</v>
      </c>
      <c r="R14" s="12">
        <v>7.0000000000000007E-2</v>
      </c>
    </row>
    <row r="15" spans="2:18" ht="120" x14ac:dyDescent="0.25">
      <c r="B15" s="7" t="s">
        <v>1836</v>
      </c>
      <c r="C15" s="10" t="s">
        <v>1768</v>
      </c>
      <c r="D15" s="1" t="s">
        <v>23</v>
      </c>
      <c r="E15" s="59" t="s">
        <v>1837</v>
      </c>
      <c r="F15" s="12" t="s">
        <v>1838</v>
      </c>
      <c r="G15" s="12" t="s">
        <v>1839</v>
      </c>
      <c r="H15" s="1" t="s">
        <v>1840</v>
      </c>
      <c r="I15" s="1" t="s">
        <v>25</v>
      </c>
      <c r="J15" s="1" t="s">
        <v>26</v>
      </c>
      <c r="K15" s="1"/>
      <c r="L15" s="1" t="s">
        <v>1841</v>
      </c>
      <c r="M15" s="28">
        <v>3868</v>
      </c>
      <c r="N15" s="28">
        <v>3614.95</v>
      </c>
      <c r="O15" s="28">
        <f t="shared" si="0"/>
        <v>253.05000000000018</v>
      </c>
      <c r="P15" s="32">
        <v>4</v>
      </c>
      <c r="Q15" s="9">
        <v>44867</v>
      </c>
      <c r="R15" s="12">
        <v>1</v>
      </c>
    </row>
    <row r="16" spans="2:18" ht="144" x14ac:dyDescent="0.25">
      <c r="B16" s="7" t="s">
        <v>1842</v>
      </c>
      <c r="C16" s="10" t="s">
        <v>1768</v>
      </c>
      <c r="D16" s="1" t="s">
        <v>23</v>
      </c>
      <c r="E16" s="59" t="s">
        <v>1843</v>
      </c>
      <c r="F16" s="12" t="s">
        <v>1844</v>
      </c>
      <c r="G16" s="12" t="s">
        <v>290</v>
      </c>
      <c r="H16" s="1" t="s">
        <v>291</v>
      </c>
      <c r="I16" s="1" t="s">
        <v>25</v>
      </c>
      <c r="J16" s="1" t="s">
        <v>26</v>
      </c>
      <c r="K16" s="1" t="s">
        <v>1845</v>
      </c>
      <c r="L16" s="1" t="s">
        <v>1846</v>
      </c>
      <c r="M16" s="28">
        <v>2666.01</v>
      </c>
      <c r="N16" s="28">
        <v>2491.6</v>
      </c>
      <c r="O16" s="28">
        <f t="shared" si="0"/>
        <v>174.41000000000031</v>
      </c>
      <c r="P16" s="32">
        <v>1</v>
      </c>
      <c r="Q16" s="9">
        <v>44855</v>
      </c>
      <c r="R16" s="12">
        <v>0.01</v>
      </c>
    </row>
    <row r="17" spans="2:18" x14ac:dyDescent="0.25">
      <c r="B17" s="7" t="s">
        <v>1847</v>
      </c>
      <c r="C17" s="10" t="s">
        <v>1768</v>
      </c>
      <c r="D17" s="1" t="s">
        <v>41</v>
      </c>
      <c r="E17" s="1"/>
      <c r="F17" s="1"/>
      <c r="G17" s="12"/>
      <c r="H17" s="1"/>
      <c r="I17" s="1"/>
      <c r="J17" s="1"/>
      <c r="K17" s="1"/>
      <c r="L17" s="1"/>
      <c r="M17" s="28"/>
      <c r="N17" s="28"/>
      <c r="O17" s="28"/>
      <c r="P17" s="32"/>
      <c r="Q17" s="1"/>
      <c r="R17" s="12"/>
    </row>
    <row r="18" spans="2:18" ht="96" x14ac:dyDescent="0.25">
      <c r="B18" s="7" t="s">
        <v>1848</v>
      </c>
      <c r="C18" s="10" t="s">
        <v>1768</v>
      </c>
      <c r="D18" s="1" t="s">
        <v>41</v>
      </c>
      <c r="E18" s="71" t="s">
        <v>1849</v>
      </c>
      <c r="F18" s="12" t="s">
        <v>1573</v>
      </c>
      <c r="G18" s="12" t="s">
        <v>870</v>
      </c>
      <c r="H18" s="1" t="s">
        <v>871</v>
      </c>
      <c r="I18" s="1" t="s">
        <v>25</v>
      </c>
      <c r="J18" s="1" t="s">
        <v>26</v>
      </c>
      <c r="K18" s="1" t="s">
        <v>1825</v>
      </c>
      <c r="L18" s="1" t="s">
        <v>1850</v>
      </c>
      <c r="M18" s="28">
        <v>3424</v>
      </c>
      <c r="N18" s="28">
        <v>3200</v>
      </c>
      <c r="O18" s="28">
        <f t="shared" ref="O18:O38" si="1">+M18-N18</f>
        <v>224</v>
      </c>
      <c r="P18" s="32">
        <v>3</v>
      </c>
      <c r="Q18" s="9">
        <v>44861</v>
      </c>
      <c r="R18" s="12">
        <v>1</v>
      </c>
    </row>
    <row r="19" spans="2:18" ht="72" x14ac:dyDescent="0.25">
      <c r="B19" s="7" t="s">
        <v>1851</v>
      </c>
      <c r="C19" s="10" t="s">
        <v>1768</v>
      </c>
      <c r="D19" s="1" t="s">
        <v>23</v>
      </c>
      <c r="E19" s="70" t="s">
        <v>1852</v>
      </c>
      <c r="F19" s="12" t="s">
        <v>982</v>
      </c>
      <c r="G19" s="12" t="s">
        <v>978</v>
      </c>
      <c r="H19" s="1" t="s">
        <v>979</v>
      </c>
      <c r="I19" s="1" t="s">
        <v>25</v>
      </c>
      <c r="J19" s="1" t="s">
        <v>26</v>
      </c>
      <c r="K19" s="1" t="s">
        <v>1853</v>
      </c>
      <c r="L19" s="1" t="s">
        <v>1854</v>
      </c>
      <c r="M19" s="28">
        <v>1443.86</v>
      </c>
      <c r="N19" s="28">
        <v>1443.86</v>
      </c>
      <c r="O19" s="28">
        <f t="shared" si="1"/>
        <v>0</v>
      </c>
      <c r="P19" s="32">
        <v>3</v>
      </c>
      <c r="Q19" s="9">
        <v>44867</v>
      </c>
      <c r="R19" s="12">
        <v>4</v>
      </c>
    </row>
    <row r="20" spans="2:18" ht="60" x14ac:dyDescent="0.25">
      <c r="B20" s="7" t="s">
        <v>1855</v>
      </c>
      <c r="C20" s="10" t="s">
        <v>1768</v>
      </c>
      <c r="D20" s="1" t="s">
        <v>23</v>
      </c>
      <c r="E20" s="70" t="s">
        <v>1856</v>
      </c>
      <c r="F20" s="12" t="s">
        <v>115</v>
      </c>
      <c r="G20" s="12" t="s">
        <v>1857</v>
      </c>
      <c r="H20" s="1" t="s">
        <v>1858</v>
      </c>
      <c r="I20" s="1" t="s">
        <v>25</v>
      </c>
      <c r="J20" s="1" t="s">
        <v>26</v>
      </c>
      <c r="K20" s="12" t="s">
        <v>1834</v>
      </c>
      <c r="L20" s="1" t="s">
        <v>1859</v>
      </c>
      <c r="M20" s="28">
        <v>615.94000000000005</v>
      </c>
      <c r="N20" s="28">
        <v>598</v>
      </c>
      <c r="O20" s="28">
        <f t="shared" si="1"/>
        <v>17.940000000000055</v>
      </c>
      <c r="P20" s="32">
        <v>3</v>
      </c>
      <c r="Q20" s="9">
        <v>44874</v>
      </c>
      <c r="R20" s="12">
        <v>0.25</v>
      </c>
    </row>
    <row r="21" spans="2:18" ht="68.25" x14ac:dyDescent="0.25">
      <c r="B21" s="7" t="s">
        <v>1860</v>
      </c>
      <c r="C21" s="10" t="s">
        <v>1768</v>
      </c>
      <c r="D21" s="1" t="s">
        <v>23</v>
      </c>
      <c r="E21" s="70" t="s">
        <v>1861</v>
      </c>
      <c r="F21" s="12" t="s">
        <v>1862</v>
      </c>
      <c r="G21" s="12" t="s">
        <v>259</v>
      </c>
      <c r="H21" s="1" t="s">
        <v>260</v>
      </c>
      <c r="I21" s="1" t="s">
        <v>25</v>
      </c>
      <c r="J21" s="1" t="s">
        <v>26</v>
      </c>
      <c r="K21" s="12" t="s">
        <v>1834</v>
      </c>
      <c r="L21" s="1" t="s">
        <v>1863</v>
      </c>
      <c r="M21" s="28">
        <v>470.19</v>
      </c>
      <c r="N21" s="28">
        <v>449.6</v>
      </c>
      <c r="O21" s="28">
        <f t="shared" si="1"/>
        <v>20.589999999999975</v>
      </c>
      <c r="P21" s="34">
        <v>3</v>
      </c>
      <c r="Q21" s="9">
        <v>44874</v>
      </c>
      <c r="R21" s="12">
        <v>0.25</v>
      </c>
    </row>
    <row r="22" spans="2:18" ht="108" x14ac:dyDescent="0.25">
      <c r="B22" s="7" t="s">
        <v>1864</v>
      </c>
      <c r="C22" s="10" t="s">
        <v>1768</v>
      </c>
      <c r="D22" s="1" t="s">
        <v>23</v>
      </c>
      <c r="E22" s="59" t="s">
        <v>1865</v>
      </c>
      <c r="F22" s="12"/>
      <c r="G22" s="12" t="s">
        <v>1866</v>
      </c>
      <c r="H22" s="1" t="s">
        <v>147</v>
      </c>
      <c r="I22" s="1" t="s">
        <v>25</v>
      </c>
      <c r="J22" s="1" t="s">
        <v>26</v>
      </c>
      <c r="K22" s="1" t="s">
        <v>1853</v>
      </c>
      <c r="L22" s="1" t="s">
        <v>1867</v>
      </c>
      <c r="M22" s="28">
        <v>1514.28</v>
      </c>
      <c r="N22" s="28">
        <v>1514.28</v>
      </c>
      <c r="O22" s="28">
        <f t="shared" si="1"/>
        <v>0</v>
      </c>
      <c r="P22" s="32">
        <v>4</v>
      </c>
      <c r="Q22" s="24">
        <v>44880</v>
      </c>
      <c r="R22" s="12">
        <v>0.25</v>
      </c>
    </row>
    <row r="23" spans="2:18" ht="84" x14ac:dyDescent="0.25">
      <c r="B23" s="7" t="s">
        <v>1868</v>
      </c>
      <c r="C23" s="10" t="s">
        <v>1768</v>
      </c>
      <c r="D23" s="1" t="s">
        <v>23</v>
      </c>
      <c r="E23" s="59" t="s">
        <v>1869</v>
      </c>
      <c r="F23" s="12" t="s">
        <v>98</v>
      </c>
      <c r="G23" s="12" t="s">
        <v>588</v>
      </c>
      <c r="H23" s="1" t="s">
        <v>589</v>
      </c>
      <c r="I23" s="1" t="s">
        <v>25</v>
      </c>
      <c r="J23" s="1" t="s">
        <v>26</v>
      </c>
      <c r="K23" s="12" t="s">
        <v>1853</v>
      </c>
      <c r="L23" s="1" t="s">
        <v>1870</v>
      </c>
      <c r="M23" s="28">
        <v>3682.28</v>
      </c>
      <c r="N23" s="28">
        <v>3411.38</v>
      </c>
      <c r="O23" s="28">
        <f t="shared" si="1"/>
        <v>270.90000000000009</v>
      </c>
      <c r="P23" s="32">
        <v>4</v>
      </c>
      <c r="Q23" s="9">
        <v>44876</v>
      </c>
      <c r="R23" s="12">
        <v>1</v>
      </c>
    </row>
    <row r="24" spans="2:18" ht="108" x14ac:dyDescent="0.25">
      <c r="B24" s="7" t="s">
        <v>1871</v>
      </c>
      <c r="C24" s="10" t="s">
        <v>1768</v>
      </c>
      <c r="D24" s="1" t="s">
        <v>41</v>
      </c>
      <c r="E24" s="59" t="s">
        <v>1872</v>
      </c>
      <c r="F24" s="12" t="s">
        <v>1873</v>
      </c>
      <c r="G24" s="12" t="s">
        <v>1874</v>
      </c>
      <c r="H24" s="1" t="s">
        <v>902</v>
      </c>
      <c r="I24" s="1" t="s">
        <v>25</v>
      </c>
      <c r="J24" s="1" t="s">
        <v>26</v>
      </c>
      <c r="K24" s="12" t="s">
        <v>1816</v>
      </c>
      <c r="L24" s="1" t="s">
        <v>1875</v>
      </c>
      <c r="M24" s="72">
        <v>1482.23</v>
      </c>
      <c r="N24" s="72">
        <v>1385.26</v>
      </c>
      <c r="O24" s="28">
        <f t="shared" si="1"/>
        <v>96.970000000000027</v>
      </c>
      <c r="P24" s="32">
        <v>1</v>
      </c>
      <c r="Q24" s="24">
        <v>44881</v>
      </c>
      <c r="R24" s="12">
        <v>0.1</v>
      </c>
    </row>
    <row r="25" spans="2:18" ht="90.75" x14ac:dyDescent="0.25">
      <c r="B25" s="7" t="s">
        <v>1876</v>
      </c>
      <c r="C25" s="10" t="s">
        <v>1768</v>
      </c>
      <c r="D25" s="1" t="s">
        <v>41</v>
      </c>
      <c r="E25" s="59" t="s">
        <v>1877</v>
      </c>
      <c r="F25" s="12" t="s">
        <v>597</v>
      </c>
      <c r="G25" s="12" t="s">
        <v>1878</v>
      </c>
      <c r="H25" s="1" t="s">
        <v>1879</v>
      </c>
      <c r="I25" s="1" t="s">
        <v>25</v>
      </c>
      <c r="J25" s="1" t="s">
        <v>26</v>
      </c>
      <c r="K25" s="12" t="s">
        <v>1880</v>
      </c>
      <c r="L25" s="1" t="s">
        <v>1881</v>
      </c>
      <c r="M25" s="28">
        <v>1319.31</v>
      </c>
      <c r="N25" s="28">
        <v>1233</v>
      </c>
      <c r="O25" s="28">
        <f t="shared" si="1"/>
        <v>86.309999999999945</v>
      </c>
      <c r="P25" s="32">
        <v>3</v>
      </c>
      <c r="Q25" s="24">
        <v>44880</v>
      </c>
      <c r="R25" s="12">
        <v>1</v>
      </c>
    </row>
    <row r="26" spans="2:18" ht="180" x14ac:dyDescent="0.25">
      <c r="B26" s="7" t="s">
        <v>1882</v>
      </c>
      <c r="C26" s="10" t="s">
        <v>1768</v>
      </c>
      <c r="D26" s="1" t="s">
        <v>41</v>
      </c>
      <c r="E26" s="59" t="s">
        <v>1883</v>
      </c>
      <c r="F26" s="12" t="s">
        <v>1506</v>
      </c>
      <c r="G26" s="12" t="s">
        <v>1884</v>
      </c>
      <c r="H26" s="1" t="s">
        <v>1885</v>
      </c>
      <c r="I26" s="1" t="s">
        <v>25</v>
      </c>
      <c r="J26" s="1" t="s">
        <v>26</v>
      </c>
      <c r="K26" s="1" t="s">
        <v>1779</v>
      </c>
      <c r="L26" s="1" t="s">
        <v>1886</v>
      </c>
      <c r="M26" s="28">
        <v>600</v>
      </c>
      <c r="N26" s="28">
        <v>600</v>
      </c>
      <c r="O26" s="28">
        <f t="shared" si="1"/>
        <v>0</v>
      </c>
      <c r="P26" s="32">
        <v>1</v>
      </c>
      <c r="Q26" s="9">
        <v>44876</v>
      </c>
      <c r="R26" s="12">
        <v>1</v>
      </c>
    </row>
    <row r="27" spans="2:18" ht="156" x14ac:dyDescent="0.25">
      <c r="B27" s="7" t="s">
        <v>1887</v>
      </c>
      <c r="C27" s="10" t="s">
        <v>1768</v>
      </c>
      <c r="D27" s="1" t="s">
        <v>23</v>
      </c>
      <c r="E27" s="59" t="s">
        <v>1888</v>
      </c>
      <c r="F27" s="12" t="s">
        <v>1844</v>
      </c>
      <c r="G27" s="12" t="s">
        <v>1889</v>
      </c>
      <c r="H27" s="1" t="s">
        <v>1890</v>
      </c>
      <c r="I27" s="1" t="s">
        <v>25</v>
      </c>
      <c r="J27" s="1" t="s">
        <v>26</v>
      </c>
      <c r="K27" s="1" t="s">
        <v>1845</v>
      </c>
      <c r="L27" s="1" t="s">
        <v>1891</v>
      </c>
      <c r="M27" s="28">
        <v>1488.61</v>
      </c>
      <c r="N27" s="28">
        <v>1391.22</v>
      </c>
      <c r="O27" s="28">
        <f t="shared" si="1"/>
        <v>97.389999999999873</v>
      </c>
      <c r="P27" s="32">
        <v>1</v>
      </c>
      <c r="Q27" s="24">
        <v>44880</v>
      </c>
      <c r="R27" s="12">
        <v>0.01</v>
      </c>
    </row>
    <row r="28" spans="2:18" ht="204" x14ac:dyDescent="0.25">
      <c r="B28" s="7" t="s">
        <v>1892</v>
      </c>
      <c r="C28" s="10" t="s">
        <v>1768</v>
      </c>
      <c r="D28" s="1" t="s">
        <v>41</v>
      </c>
      <c r="E28" s="59" t="s">
        <v>1893</v>
      </c>
      <c r="F28" s="12" t="s">
        <v>617</v>
      </c>
      <c r="G28" s="12" t="s">
        <v>1894</v>
      </c>
      <c r="H28" s="1" t="s">
        <v>1895</v>
      </c>
      <c r="I28" s="1" t="s">
        <v>25</v>
      </c>
      <c r="J28" s="1" t="s">
        <v>26</v>
      </c>
      <c r="K28" s="1" t="s">
        <v>1896</v>
      </c>
      <c r="L28" s="1" t="s">
        <v>1897</v>
      </c>
      <c r="M28" s="28">
        <v>200</v>
      </c>
      <c r="N28" s="28">
        <v>200</v>
      </c>
      <c r="O28" s="28">
        <f t="shared" si="1"/>
        <v>0</v>
      </c>
      <c r="P28" s="32">
        <v>1</v>
      </c>
      <c r="Q28" s="24">
        <v>44888</v>
      </c>
      <c r="R28" s="12">
        <v>0.02</v>
      </c>
    </row>
    <row r="29" spans="2:18" ht="144" x14ac:dyDescent="0.25">
      <c r="B29" s="7" t="s">
        <v>1898</v>
      </c>
      <c r="C29" s="10" t="s">
        <v>1768</v>
      </c>
      <c r="D29" s="1" t="s">
        <v>41</v>
      </c>
      <c r="E29" s="59" t="s">
        <v>1899</v>
      </c>
      <c r="F29" s="12" t="s">
        <v>613</v>
      </c>
      <c r="G29" s="12" t="s">
        <v>614</v>
      </c>
      <c r="H29" s="1" t="s">
        <v>143</v>
      </c>
      <c r="I29" s="1" t="s">
        <v>25</v>
      </c>
      <c r="J29" s="1" t="s">
        <v>26</v>
      </c>
      <c r="K29" s="1" t="s">
        <v>1845</v>
      </c>
      <c r="L29" s="1" t="s">
        <v>1900</v>
      </c>
      <c r="M29" s="28">
        <v>510</v>
      </c>
      <c r="N29" s="28">
        <v>500</v>
      </c>
      <c r="O29" s="28">
        <f t="shared" si="1"/>
        <v>10</v>
      </c>
      <c r="P29" s="32">
        <v>1</v>
      </c>
      <c r="Q29" s="9">
        <v>44888</v>
      </c>
      <c r="R29" s="12">
        <v>0.02</v>
      </c>
    </row>
    <row r="30" spans="2:18" ht="72" x14ac:dyDescent="0.25">
      <c r="B30" s="7" t="s">
        <v>1901</v>
      </c>
      <c r="C30" s="10" t="s">
        <v>1768</v>
      </c>
      <c r="D30" s="1" t="s">
        <v>23</v>
      </c>
      <c r="E30" s="70" t="s">
        <v>1902</v>
      </c>
      <c r="F30" s="12" t="s">
        <v>115</v>
      </c>
      <c r="G30" s="12" t="s">
        <v>1857</v>
      </c>
      <c r="H30" s="1" t="s">
        <v>1858</v>
      </c>
      <c r="I30" s="1" t="s">
        <v>25</v>
      </c>
      <c r="J30" s="1" t="s">
        <v>26</v>
      </c>
      <c r="K30" s="1" t="s">
        <v>1834</v>
      </c>
      <c r="L30" s="1" t="s">
        <v>1903</v>
      </c>
      <c r="M30" s="28">
        <v>781.77</v>
      </c>
      <c r="N30" s="28">
        <v>759</v>
      </c>
      <c r="O30" s="28">
        <f t="shared" si="1"/>
        <v>22.769999999999982</v>
      </c>
      <c r="P30" s="32">
        <v>3</v>
      </c>
      <c r="Q30" s="9">
        <v>44888</v>
      </c>
      <c r="R30" s="12">
        <v>0.25</v>
      </c>
    </row>
    <row r="31" spans="2:18" ht="60" x14ac:dyDescent="0.25">
      <c r="B31" s="7" t="s">
        <v>1904</v>
      </c>
      <c r="C31" s="10" t="s">
        <v>1768</v>
      </c>
      <c r="D31" s="1" t="s">
        <v>23</v>
      </c>
      <c r="E31" s="59" t="s">
        <v>1905</v>
      </c>
      <c r="F31" s="12" t="s">
        <v>1906</v>
      </c>
      <c r="G31" s="12" t="s">
        <v>1907</v>
      </c>
      <c r="H31" s="1" t="s">
        <v>1908</v>
      </c>
      <c r="I31" s="1" t="s">
        <v>25</v>
      </c>
      <c r="J31" s="1" t="s">
        <v>26</v>
      </c>
      <c r="K31" s="1" t="s">
        <v>1880</v>
      </c>
      <c r="L31" s="1" t="s">
        <v>1909</v>
      </c>
      <c r="M31" s="28">
        <v>484.04</v>
      </c>
      <c r="N31" s="28">
        <v>452.37</v>
      </c>
      <c r="O31" s="28">
        <f t="shared" si="1"/>
        <v>31.670000000000016</v>
      </c>
      <c r="P31" s="32">
        <v>3</v>
      </c>
      <c r="Q31" s="9">
        <v>44893</v>
      </c>
      <c r="R31" s="12">
        <v>0.25</v>
      </c>
    </row>
    <row r="32" spans="2:18" ht="135.75" x14ac:dyDescent="0.25">
      <c r="B32" s="7" t="s">
        <v>1910</v>
      </c>
      <c r="C32" s="10" t="s">
        <v>1768</v>
      </c>
      <c r="D32" s="1" t="s">
        <v>23</v>
      </c>
      <c r="E32" s="59" t="s">
        <v>1911</v>
      </c>
      <c r="F32" s="12" t="s">
        <v>1912</v>
      </c>
      <c r="G32" s="12" t="s">
        <v>588</v>
      </c>
      <c r="H32" s="1" t="s">
        <v>589</v>
      </c>
      <c r="I32" s="1" t="s">
        <v>25</v>
      </c>
      <c r="J32" s="1" t="s">
        <v>26</v>
      </c>
      <c r="K32" s="1" t="s">
        <v>1845</v>
      </c>
      <c r="L32" s="1" t="s">
        <v>1913</v>
      </c>
      <c r="M32" s="28">
        <v>469.63</v>
      </c>
      <c r="N32" s="28">
        <v>438.91</v>
      </c>
      <c r="O32" s="28">
        <f t="shared" si="1"/>
        <v>30.71999999999997</v>
      </c>
      <c r="P32" s="32">
        <v>4</v>
      </c>
      <c r="Q32" s="9">
        <v>44893</v>
      </c>
      <c r="R32" s="12">
        <v>0.5</v>
      </c>
    </row>
    <row r="33" spans="2:18" ht="144" x14ac:dyDescent="0.25">
      <c r="B33" s="7" t="s">
        <v>1914</v>
      </c>
      <c r="C33" s="10" t="s">
        <v>1768</v>
      </c>
      <c r="D33" s="1" t="s">
        <v>23</v>
      </c>
      <c r="E33" s="59" t="s">
        <v>1915</v>
      </c>
      <c r="F33" s="12" t="s">
        <v>1906</v>
      </c>
      <c r="G33" s="12" t="s">
        <v>264</v>
      </c>
      <c r="H33" s="1" t="s">
        <v>265</v>
      </c>
      <c r="I33" s="1" t="s">
        <v>25</v>
      </c>
      <c r="J33" s="1" t="s">
        <v>26</v>
      </c>
      <c r="K33" s="1" t="s">
        <v>1916</v>
      </c>
      <c r="L33" s="1" t="s">
        <v>1917</v>
      </c>
      <c r="M33" s="28">
        <v>18.89</v>
      </c>
      <c r="N33" s="28">
        <v>17.649999999999999</v>
      </c>
      <c r="O33" s="28">
        <f t="shared" si="1"/>
        <v>1.240000000000002</v>
      </c>
      <c r="P33" s="32">
        <v>3</v>
      </c>
      <c r="Q33" s="9">
        <v>44897</v>
      </c>
      <c r="R33" s="12">
        <v>0.5</v>
      </c>
    </row>
    <row r="34" spans="2:18" ht="132" x14ac:dyDescent="0.25">
      <c r="B34" s="7" t="s">
        <v>1918</v>
      </c>
      <c r="C34" s="10" t="s">
        <v>1768</v>
      </c>
      <c r="D34" s="1" t="s">
        <v>41</v>
      </c>
      <c r="E34" s="59" t="s">
        <v>1919</v>
      </c>
      <c r="F34" s="12" t="s">
        <v>1920</v>
      </c>
      <c r="G34" s="12" t="s">
        <v>1921</v>
      </c>
      <c r="H34" s="1" t="s">
        <v>1922</v>
      </c>
      <c r="I34" s="1" t="s">
        <v>25</v>
      </c>
      <c r="J34" s="1" t="s">
        <v>26</v>
      </c>
      <c r="K34" s="1"/>
      <c r="L34" s="1" t="s">
        <v>1923</v>
      </c>
      <c r="M34" s="28">
        <v>2974.6</v>
      </c>
      <c r="N34" s="28">
        <v>2780</v>
      </c>
      <c r="O34" s="28">
        <f t="shared" si="1"/>
        <v>194.59999999999991</v>
      </c>
      <c r="P34" s="32">
        <v>3</v>
      </c>
      <c r="Q34" s="9">
        <v>44897</v>
      </c>
      <c r="R34" s="12">
        <v>0.01</v>
      </c>
    </row>
    <row r="35" spans="2:18" ht="228" x14ac:dyDescent="0.25">
      <c r="B35" s="7" t="s">
        <v>1924</v>
      </c>
      <c r="C35" s="10" t="s">
        <v>1768</v>
      </c>
      <c r="D35" s="1" t="s">
        <v>41</v>
      </c>
      <c r="E35" s="59" t="s">
        <v>1925</v>
      </c>
      <c r="F35" s="12" t="s">
        <v>1081</v>
      </c>
      <c r="G35" s="12" t="s">
        <v>1926</v>
      </c>
      <c r="H35" s="1" t="s">
        <v>503</v>
      </c>
      <c r="I35" s="1" t="s">
        <v>25</v>
      </c>
      <c r="J35" s="1" t="s">
        <v>26</v>
      </c>
      <c r="K35" s="1"/>
      <c r="L35" s="1" t="s">
        <v>1927</v>
      </c>
      <c r="M35" s="28">
        <v>160</v>
      </c>
      <c r="N35" s="28">
        <v>149.53</v>
      </c>
      <c r="O35" s="28">
        <f t="shared" si="1"/>
        <v>10.469999999999999</v>
      </c>
      <c r="P35" s="32">
        <v>2</v>
      </c>
      <c r="Q35" s="9">
        <v>44897</v>
      </c>
      <c r="R35" s="12">
        <v>0.01</v>
      </c>
    </row>
    <row r="36" spans="2:18" ht="216" x14ac:dyDescent="0.25">
      <c r="B36" s="7" t="s">
        <v>1928</v>
      </c>
      <c r="C36" s="10" t="s">
        <v>1768</v>
      </c>
      <c r="D36" s="1" t="s">
        <v>41</v>
      </c>
      <c r="E36" s="59" t="s">
        <v>1929</v>
      </c>
      <c r="F36" s="12" t="s">
        <v>1081</v>
      </c>
      <c r="G36" s="12" t="s">
        <v>1082</v>
      </c>
      <c r="H36" s="1" t="s">
        <v>506</v>
      </c>
      <c r="I36" s="1" t="s">
        <v>25</v>
      </c>
      <c r="J36" s="1" t="s">
        <v>26</v>
      </c>
      <c r="K36" s="1"/>
      <c r="L36" s="1" t="s">
        <v>1930</v>
      </c>
      <c r="M36" s="28">
        <v>153.01</v>
      </c>
      <c r="N36" s="28">
        <v>143</v>
      </c>
      <c r="O36" s="28">
        <f t="shared" si="1"/>
        <v>10.009999999999991</v>
      </c>
      <c r="P36" s="32">
        <v>2</v>
      </c>
      <c r="Q36" s="9">
        <v>44897</v>
      </c>
      <c r="R36" s="12">
        <v>0.01</v>
      </c>
    </row>
    <row r="37" spans="2:18" ht="102" x14ac:dyDescent="0.25">
      <c r="B37" s="7" t="s">
        <v>1931</v>
      </c>
      <c r="C37" s="10" t="s">
        <v>1768</v>
      </c>
      <c r="D37" s="1" t="s">
        <v>23</v>
      </c>
      <c r="E37" s="59" t="s">
        <v>1932</v>
      </c>
      <c r="F37" s="12" t="s">
        <v>1933</v>
      </c>
      <c r="G37" s="12" t="s">
        <v>588</v>
      </c>
      <c r="H37" s="1" t="s">
        <v>589</v>
      </c>
      <c r="I37" s="1" t="s">
        <v>25</v>
      </c>
      <c r="J37" s="1" t="s">
        <v>26</v>
      </c>
      <c r="K37" s="1"/>
      <c r="L37" s="1" t="s">
        <v>1934</v>
      </c>
      <c r="M37" s="28">
        <v>685.22</v>
      </c>
      <c r="N37" s="28">
        <v>640.39</v>
      </c>
      <c r="O37" s="28">
        <f t="shared" si="1"/>
        <v>44.830000000000041</v>
      </c>
      <c r="P37" s="32">
        <v>4</v>
      </c>
      <c r="Q37" s="9">
        <v>44907</v>
      </c>
      <c r="R37" s="12">
        <v>0.25</v>
      </c>
    </row>
    <row r="38" spans="2:18" ht="72" x14ac:dyDescent="0.25">
      <c r="B38" s="7" t="s">
        <v>1935</v>
      </c>
      <c r="C38" s="10" t="s">
        <v>1768</v>
      </c>
      <c r="D38" s="1" t="s">
        <v>23</v>
      </c>
      <c r="E38" s="59" t="s">
        <v>1936</v>
      </c>
      <c r="F38" s="12" t="s">
        <v>365</v>
      </c>
      <c r="G38" s="12" t="s">
        <v>1808</v>
      </c>
      <c r="H38" s="1" t="s">
        <v>1809</v>
      </c>
      <c r="I38" s="1" t="s">
        <v>25</v>
      </c>
      <c r="J38" s="1" t="s">
        <v>26</v>
      </c>
      <c r="K38" s="1"/>
      <c r="L38" s="1" t="s">
        <v>1937</v>
      </c>
      <c r="M38" s="28">
        <v>153.84</v>
      </c>
      <c r="N38" s="28">
        <v>152.37</v>
      </c>
      <c r="O38" s="28">
        <f t="shared" si="1"/>
        <v>1.4699999999999989</v>
      </c>
      <c r="P38" s="32">
        <v>4</v>
      </c>
      <c r="Q38" s="9">
        <v>44911</v>
      </c>
      <c r="R38" s="12">
        <v>0.25</v>
      </c>
    </row>
    <row r="39" spans="2:18" ht="147" x14ac:dyDescent="0.25">
      <c r="B39" s="7" t="s">
        <v>1938</v>
      </c>
      <c r="C39" s="10" t="s">
        <v>1768</v>
      </c>
      <c r="D39" s="1" t="s">
        <v>41</v>
      </c>
      <c r="E39" s="59" t="s">
        <v>1939</v>
      </c>
      <c r="F39" s="12" t="s">
        <v>1940</v>
      </c>
      <c r="G39" s="12" t="s">
        <v>1941</v>
      </c>
      <c r="H39" s="1" t="s">
        <v>1942</v>
      </c>
      <c r="I39" s="1" t="s">
        <v>25</v>
      </c>
      <c r="J39" s="1" t="s">
        <v>26</v>
      </c>
      <c r="K39" s="1"/>
      <c r="L39" s="1" t="s">
        <v>1943</v>
      </c>
      <c r="M39" s="28">
        <v>4610.18</v>
      </c>
      <c r="N39" s="28">
        <v>4308.58</v>
      </c>
      <c r="O39" s="28">
        <f>+M39-N39</f>
        <v>301.60000000000036</v>
      </c>
      <c r="P39" s="32">
        <v>3</v>
      </c>
      <c r="Q39" s="9">
        <v>44911</v>
      </c>
      <c r="R39" s="12">
        <v>2</v>
      </c>
    </row>
    <row r="40" spans="2:18" ht="180.75" x14ac:dyDescent="0.25">
      <c r="B40" s="7" t="s">
        <v>1944</v>
      </c>
      <c r="C40" s="10" t="s">
        <v>1768</v>
      </c>
      <c r="D40" s="1" t="s">
        <v>41</v>
      </c>
      <c r="E40" s="59" t="s">
        <v>1945</v>
      </c>
      <c r="F40" s="12" t="s">
        <v>1946</v>
      </c>
      <c r="G40" s="12" t="s">
        <v>1947</v>
      </c>
      <c r="H40" s="1" t="s">
        <v>1948</v>
      </c>
      <c r="I40" s="1" t="s">
        <v>25</v>
      </c>
      <c r="J40" s="1" t="s">
        <v>26</v>
      </c>
      <c r="K40" s="1"/>
      <c r="L40" s="1" t="s">
        <v>1949</v>
      </c>
      <c r="M40" s="28">
        <v>396.53</v>
      </c>
      <c r="N40" s="28">
        <v>370.59</v>
      </c>
      <c r="O40" s="28">
        <f>+M40-N40</f>
        <v>25.939999999999998</v>
      </c>
      <c r="P40" s="32">
        <v>1</v>
      </c>
      <c r="Q40" s="9">
        <v>44911</v>
      </c>
      <c r="R40" s="12">
        <v>0.01</v>
      </c>
    </row>
    <row r="41" spans="2:18" ht="108" x14ac:dyDescent="0.25">
      <c r="B41" s="7" t="s">
        <v>1950</v>
      </c>
      <c r="C41" s="10" t="s">
        <v>1768</v>
      </c>
      <c r="D41" s="1" t="s">
        <v>41</v>
      </c>
      <c r="E41" s="70" t="s">
        <v>1951</v>
      </c>
      <c r="F41" s="12" t="s">
        <v>91</v>
      </c>
      <c r="G41" s="12" t="s">
        <v>1952</v>
      </c>
      <c r="H41" s="1" t="s">
        <v>1953</v>
      </c>
      <c r="I41" s="1" t="s">
        <v>25</v>
      </c>
      <c r="J41" s="1" t="s">
        <v>26</v>
      </c>
      <c r="K41" s="1"/>
      <c r="L41" s="1" t="s">
        <v>1954</v>
      </c>
      <c r="M41" s="28">
        <v>249.35</v>
      </c>
      <c r="N41" s="28">
        <v>233.04</v>
      </c>
      <c r="O41" s="28">
        <f>+M41-N41</f>
        <v>16.310000000000002</v>
      </c>
      <c r="P41" s="32">
        <v>3</v>
      </c>
      <c r="Q41" s="9">
        <v>44911</v>
      </c>
      <c r="R41" s="12">
        <v>0.25</v>
      </c>
    </row>
    <row r="42" spans="2:18" ht="132" x14ac:dyDescent="0.25">
      <c r="B42" s="7" t="s">
        <v>1955</v>
      </c>
      <c r="C42" s="10" t="s">
        <v>1768</v>
      </c>
      <c r="D42" s="1" t="s">
        <v>41</v>
      </c>
      <c r="E42" s="59" t="s">
        <v>1956</v>
      </c>
      <c r="F42" s="12" t="s">
        <v>1957</v>
      </c>
      <c r="G42" s="12" t="s">
        <v>1958</v>
      </c>
      <c r="H42" s="1" t="s">
        <v>1959</v>
      </c>
      <c r="I42" s="1" t="s">
        <v>25</v>
      </c>
      <c r="J42" s="1" t="s">
        <v>26</v>
      </c>
      <c r="K42" s="1"/>
      <c r="L42" s="1" t="s">
        <v>1960</v>
      </c>
      <c r="M42" s="28">
        <v>1063.58</v>
      </c>
      <c r="N42" s="28">
        <v>994</v>
      </c>
      <c r="O42" s="28">
        <f>+M42-N42</f>
        <v>69.579999999999927</v>
      </c>
      <c r="P42" s="32">
        <v>3</v>
      </c>
      <c r="Q42" s="9">
        <v>44916</v>
      </c>
      <c r="R42" s="12">
        <v>2</v>
      </c>
    </row>
    <row r="43" spans="2:18" ht="60" x14ac:dyDescent="0.25">
      <c r="B43" s="7" t="s">
        <v>1961</v>
      </c>
      <c r="C43" s="10" t="s">
        <v>1768</v>
      </c>
      <c r="D43" s="1" t="s">
        <v>23</v>
      </c>
      <c r="E43" s="59" t="s">
        <v>1962</v>
      </c>
      <c r="F43" s="12" t="s">
        <v>115</v>
      </c>
      <c r="G43" s="12" t="s">
        <v>259</v>
      </c>
      <c r="H43" s="1" t="s">
        <v>260</v>
      </c>
      <c r="I43" s="1" t="s">
        <v>25</v>
      </c>
      <c r="J43" s="1" t="s">
        <v>26</v>
      </c>
      <c r="K43" s="1"/>
      <c r="L43" s="1" t="s">
        <v>1963</v>
      </c>
      <c r="M43" s="28">
        <v>310.02999999999997</v>
      </c>
      <c r="N43" s="28">
        <v>301</v>
      </c>
      <c r="O43" s="28">
        <f>+M43-N43</f>
        <v>9.0299999999999727</v>
      </c>
      <c r="P43" s="32">
        <v>3</v>
      </c>
      <c r="Q43" s="9">
        <v>44916</v>
      </c>
      <c r="R43" s="12">
        <v>0.25</v>
      </c>
    </row>
    <row r="44" spans="2:18" ht="84" x14ac:dyDescent="0.25">
      <c r="B44" s="7" t="s">
        <v>1964</v>
      </c>
      <c r="C44" s="10" t="s">
        <v>1768</v>
      </c>
      <c r="D44" s="1" t="s">
        <v>41</v>
      </c>
      <c r="E44" s="59" t="s">
        <v>1965</v>
      </c>
      <c r="F44" s="12" t="s">
        <v>1966</v>
      </c>
      <c r="G44" s="12" t="s">
        <v>1783</v>
      </c>
      <c r="H44" s="1" t="s">
        <v>1967</v>
      </c>
      <c r="I44" s="1" t="s">
        <v>25</v>
      </c>
      <c r="J44" s="1" t="s">
        <v>26</v>
      </c>
      <c r="K44" s="1"/>
      <c r="L44" s="1" t="s">
        <v>1968</v>
      </c>
      <c r="M44" s="28">
        <v>326.39999999999998</v>
      </c>
      <c r="N44" s="28">
        <v>320</v>
      </c>
      <c r="O44" s="28">
        <f t="shared" ref="O44:O45" si="2">+M44-N44</f>
        <v>6.3999999999999773</v>
      </c>
      <c r="P44" s="32">
        <v>3</v>
      </c>
      <c r="Q44" s="9">
        <v>44924</v>
      </c>
      <c r="R44" s="12">
        <v>0.03</v>
      </c>
    </row>
    <row r="45" spans="2:18" ht="120" x14ac:dyDescent="0.25">
      <c r="B45" s="7" t="s">
        <v>1969</v>
      </c>
      <c r="C45" s="10" t="s">
        <v>1768</v>
      </c>
      <c r="D45" s="1" t="s">
        <v>41</v>
      </c>
      <c r="E45" s="59" t="s">
        <v>1970</v>
      </c>
      <c r="F45" s="12" t="s">
        <v>1971</v>
      </c>
      <c r="G45" s="12" t="s">
        <v>1972</v>
      </c>
      <c r="H45" s="1" t="s">
        <v>924</v>
      </c>
      <c r="I45" s="1" t="s">
        <v>25</v>
      </c>
      <c r="J45" s="1" t="s">
        <v>26</v>
      </c>
      <c r="K45" s="1"/>
      <c r="L45" s="1" t="s">
        <v>1973</v>
      </c>
      <c r="M45" s="28">
        <v>2182.8000000000002</v>
      </c>
      <c r="N45" s="28">
        <v>2040</v>
      </c>
      <c r="O45" s="28">
        <f t="shared" si="2"/>
        <v>142.80000000000018</v>
      </c>
      <c r="P45" s="32"/>
      <c r="Q45" s="9">
        <v>44917</v>
      </c>
      <c r="R45" s="12">
        <v>0.02</v>
      </c>
    </row>
  </sheetData>
  <hyperlinks>
    <hyperlink ref="F44" r:id="rId1" display="http://www.cpv.enem.pl/es/45510000-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MENORES ITER 2022</vt:lpstr>
      <vt:lpstr>I+D</vt:lpstr>
      <vt:lpstr>Hoja1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2023-03-14T11:29:33Z</dcterms:modified>
</cp:coreProperties>
</file>