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Hoja1" sheetId="1" r:id="rId1"/>
    <sheet name="Hoja2" sheetId="2" r:id="rId2"/>
    <sheet name="Hoja3" sheetId="3" r:id="rId3"/>
  </sheets>
  <calcPr calcId="145621" iterateDelta="1E-4"/>
</workbook>
</file>

<file path=xl/calcChain.xml><?xml version="1.0" encoding="utf-8"?>
<calcChain xmlns="http://schemas.openxmlformats.org/spreadsheetml/2006/main">
  <c r="L18" i="1" l="1"/>
  <c r="L17" i="1"/>
  <c r="L16" i="1"/>
  <c r="L12" i="1"/>
  <c r="L9" i="1"/>
  <c r="K9" i="1"/>
  <c r="L6" i="1"/>
  <c r="K6" i="1"/>
  <c r="L5" i="1"/>
  <c r="L3" i="1"/>
</calcChain>
</file>

<file path=xl/sharedStrings.xml><?xml version="1.0" encoding="utf-8"?>
<sst xmlns="http://schemas.openxmlformats.org/spreadsheetml/2006/main" count="188" uniqueCount="120">
  <si>
    <t>Nº PROCEDIMIENTO</t>
  </si>
  <si>
    <t>EMPRESA</t>
  </si>
  <si>
    <t>Nº EMPRESAS PRESENTADAS</t>
  </si>
  <si>
    <t>GANADOR</t>
  </si>
  <si>
    <t>NIF</t>
  </si>
  <si>
    <t>VALOR ESTIMADO</t>
  </si>
  <si>
    <t>PRESUPUESTO LICITACION (CON IGIC)</t>
  </si>
  <si>
    <t>PPTO LICITACION (SIN IGIC)= VALOR ESTIMADO</t>
  </si>
  <si>
    <t>PPTO LICITACIÓN CON IGIC X LOTES</t>
  </si>
  <si>
    <t>PRECIO ADJUDICACIÓN (SIN IGIC)</t>
  </si>
  <si>
    <t>PRECIO ADJUDICACIÓN (CON IGIC)</t>
  </si>
  <si>
    <t>IGIC</t>
  </si>
  <si>
    <t>TIPO DE CONTRATO</t>
  </si>
  <si>
    <t>TIPO PROCEDIMIENTO</t>
  </si>
  <si>
    <t>NOMBRE CTO.</t>
  </si>
  <si>
    <t>FECHA ANUNCIO LICITACION</t>
  </si>
  <si>
    <t>FECHA ADJUDICACION</t>
  </si>
  <si>
    <t>FECHA FIRMA</t>
  </si>
  <si>
    <t>PLAZO EJECUCION (meses)</t>
  </si>
  <si>
    <t>PRÓRROGA</t>
  </si>
  <si>
    <t>ITER-2020-14</t>
  </si>
  <si>
    <t>ITER</t>
  </si>
  <si>
    <t>AGILENT TECHNOLOGIES SPAIN, S.L.</t>
  </si>
  <si>
    <t>B86907128</t>
  </si>
  <si>
    <t>6163,20             2021 3081,60 2022- 3081,60</t>
  </si>
  <si>
    <t>5.760,00                   2021-2880,00   2022-2880,00</t>
  </si>
  <si>
    <t>SERVICIOS</t>
  </si>
  <si>
    <t>NEGOCIADO SIN PUBLICIDAD GENÉRICO POR EXCLUSIVIDAD</t>
  </si>
  <si>
    <t>SERVICIO DE MANTENIMIENTO Y SOPORTE TÉCNICO DEL BIOANALIZADOR DE ÁCIDOS NUCLEICOS AGILENT TAPESTATION 4200</t>
  </si>
  <si>
    <t>NO HAY</t>
  </si>
  <si>
    <t>24 MESES</t>
  </si>
  <si>
    <t>NO</t>
  </si>
  <si>
    <t>ITER-2020-15</t>
  </si>
  <si>
    <t>ILLUMINA PRODUCTOS DE ESPAÑA, S.L.</t>
  </si>
  <si>
    <t>B86268125</t>
  </si>
  <si>
    <t>VER HOJA 1</t>
  </si>
  <si>
    <t>SUMINISTRO</t>
  </si>
  <si>
    <t>AM PARA EL SUMINISTRO DE REACTIVOS DE PREPARACIÓN DE LIBRERIAS Y DE SECUENCIACIÓN MASIVA DE ÁCIDOS NUCLEICOS Y SOFTWARE ASOCIADO</t>
  </si>
  <si>
    <t>12 MESES</t>
  </si>
  <si>
    <t>ITER-2020-18</t>
  </si>
  <si>
    <t>SERVICIO DE MANTENIMIENTO Y SOPORTE TÉCNICO DE LA PLATAFORMA DE SECUENCIACIÓN MASIVA DE LIBRERÍAS DE ÁCIDOS NUCLEICOS ILLUMINA-MISEQ</t>
  </si>
  <si>
    <t>ITER-2020-21</t>
  </si>
  <si>
    <t>OXFORD NANOPORE TECHNOLOGY, LTD</t>
  </si>
  <si>
    <t>NL823865599B01/GB336942382</t>
  </si>
  <si>
    <t>SUMINISTRO DE UN SISTEMA DE SECUENCIACIÓN DE TERCERA GENERACIÓN BASADO EN NANOPOROS Y EQUIPAMIENTO AUXILIAR ASOCIADO, SU SERVICIO DE MANTENIMIENTO ASOCIADO Y EL SUMINISTRO DEL MATERIAL FUNGIBLE ASOCIADO</t>
  </si>
  <si>
    <t>36 MESES</t>
  </si>
  <si>
    <t>ITER-2020-24</t>
  </si>
  <si>
    <t>SUMINISTRO DE UN SISTEMA DE SECUENCIACIÓN MASIVA DE LIBRERÍAS DE ÁCIDOS NUCLEICOS ILLUMINA NOVASEQ 6000 Y CONSUMIBLES ASOCIADOS</t>
  </si>
  <si>
    <t>ITER-2021-01</t>
  </si>
  <si>
    <t>SCHNEIDER ELECTRIC IT SPAIN, S.L.U</t>
  </si>
  <si>
    <t>B60768512</t>
  </si>
  <si>
    <t>45000                 2021-9000          2022-9000        2023-9000        2024-9000        2025-9000</t>
  </si>
  <si>
    <t>SERVICIO DE MANTENIMIENTO Y SUPERVISIÓN DE ENFRIADORAS AIRE/AGUA (CHILLERS)SCHENEIDER ELECTRIC ITER</t>
  </si>
  <si>
    <t>ITER-2021-02</t>
  </si>
  <si>
    <t>LOTE 1-2 LOTE 2-1 LOTE 3-1 LOTE 4-0 LOTE 5-1 LOTE 6-0</t>
  </si>
  <si>
    <t>LOTE 1-ARAGON PHOTONICS LABS S.L.U    LOTE 2-WEST SYSTEMS SRL                       LOTE 3-WEST SYSTEMS SRL                       LOTE 4- DESIERTO                                         LOTE 5-AERONÁUTICA SDLE S.L.               LOTE 6-DESIERTO</t>
  </si>
  <si>
    <t>LOTE 1-B99030074 LOTE 2-01071300501 LOTE 3-01071300501 LOTE 5-B8769230</t>
  </si>
  <si>
    <t>LOTE 1-140.000,00 LOTE 2-30.000,00 LOTE 3-25.000,00 LOTE 4-20.000,00 LOTE 5-42.000,00 LOTE 6-15.000,00</t>
  </si>
  <si>
    <t>LOTE 1- 149.800,00 LOTE 2-32.100,00 LOTE 3-26.750,00 LOTE 4-21.400,00 LOTE 8-44.940,00 LOTE 6-16.050,00</t>
  </si>
  <si>
    <t>LOTE 1-116000 LOTE 2-29950 LOTE 3-25000 LOTE 5-41266,11</t>
  </si>
  <si>
    <t>LOTE 1-124120      LOTE 2-32046,50   LOTE 3-26750        LOTE 5-44154,74</t>
  </si>
  <si>
    <t>LOTE 1-8120          LOTE 2-2096,50    LOTE 3-1750          LOTE 5-2888,63</t>
  </si>
  <si>
    <t>ABIERTO GENÉRICO</t>
  </si>
  <si>
    <t>SISTEMA DAS (DETECCIÓN ACÚSTICA DISTRIBUIDA) PARA EL REGISTRO DE ACTIVIDAD SÍSMICA MEDIANTE EL EMPLEO DE FIBRAS ÓPTICAS, UNA ESTACIÓN GEOQUÍMICA AUTOMÁTICA PARA LA MEDIDA DE FLUJO DIFUSO DE CO2 Y H2S, UN EQUIPO PORTÁTIL PARA LA MEDIDA DE FLUJO DIFUSO DE CO2 Y H2S, UNA CÁMARA REMOTA DE GAS SO2, UN VEHÍCULO AÉREO NO TRIPULADO (VANT) EQUIPADO CON CÁMARA TÉRMICA Y UNA ESTACIÓN GEOQUÍMICA MULTIGAS</t>
  </si>
  <si>
    <t>LOTE 1-07-10-2021 LOTE 2 Y 3-04/10/2021          LOTE 5-18/10/2021</t>
  </si>
  <si>
    <t>6 MESES</t>
  </si>
  <si>
    <t>ITER-2021-03</t>
  </si>
  <si>
    <t>LOTE 1-5 LOTE 2-5</t>
  </si>
  <si>
    <t>LOTE 1 Y 2- ALAS CINEMATOGRAFÍA S.L.</t>
  </si>
  <si>
    <t>B38410734</t>
  </si>
  <si>
    <t>LOTE 1-43500     LOTE 2-43500</t>
  </si>
  <si>
    <t>LOTE 1-46545       LOTE 2-46545</t>
  </si>
  <si>
    <t>LOTE 1-35000 LOTE 2-35000</t>
  </si>
  <si>
    <t>LOTE 1-37450        LOTE 2-37450</t>
  </si>
  <si>
    <t>LOTE 1-2450          LOTE 2-2450</t>
  </si>
  <si>
    <t>SERVICIO DE EDICIÓN Y PRODUCCIÓN DE DOS DOCUMENTALES DE DIVULGACIÓN CIENTÍFICA SOBRE CUMBRE VIEJA DE LA ISLA DE LA PALMA Y LAS CUMBRES DE LA ISLA DE GRAN CANARIA</t>
  </si>
  <si>
    <t>3 MESES</t>
  </si>
  <si>
    <t>ITER-2021-04</t>
  </si>
  <si>
    <t>SAYTEL SERVICIOS INFORMÁTICOS</t>
  </si>
  <si>
    <t>A61172219</t>
  </si>
  <si>
    <t>SUMINISTROS</t>
  </si>
  <si>
    <t>Suministro de infraestructura de cómputo de altas prestaciones (HPC) basado en tecnología GPU”</t>
  </si>
  <si>
    <t>ITER-2021-06</t>
  </si>
  <si>
    <t>LOTE 1-9 LOTE 2-9</t>
  </si>
  <si>
    <t>LOTE 1 Y 2 EVALUA SOLUCIONES AMBIENTALES, S.L.</t>
  </si>
  <si>
    <t>B76526177</t>
  </si>
  <si>
    <t>LOTE 1-107000     LOTE 2-107000</t>
  </si>
  <si>
    <t>LOTE 1-55000,00 LOTE 2-55000,00</t>
  </si>
  <si>
    <t>LOTE 1-58850,00  LOTE 2-58850,00</t>
  </si>
  <si>
    <t>LOTE1-3850,00     LOTE 2-3850,00</t>
  </si>
  <si>
    <t xml:space="preserve"> AM SERVICIO DE PLAN DE VIGILANCIA Y SEGUIMIENTO AMBIENTAL DURANTE LA FASE DE EXPLOTACIÓN DE LOS PARQUES EÓLICOS ARETÉ, LA ROCA Y COMPLEJO MEDIOAMBIENTAL ARICO</t>
  </si>
  <si>
    <t>48 MESES</t>
  </si>
  <si>
    <t>ITER-2021-07</t>
  </si>
  <si>
    <t xml:space="preserve">LOTE 1-2 LOTE 2-1 LOTE 3-1 LOTE 4-0 LOTE 5-1 LOTE 6-0 </t>
  </si>
  <si>
    <t>LOTE 1-VOES CANARIAS S.L                       LOTE 2-CARGEOCAN, SLPU                     LOTE3-CANARY CONCRETE, S.A.                LOTE 4-DESIERTO                                       LOTE 5-MAQUINAS OPEIN SLU                   LOTE 6- DESIERTO                                      LOTE 7-ANTONIO JOSÉ VILLAR PÉREZ</t>
  </si>
  <si>
    <t>LOTE 1-B76599455 LOTE 2-B38981270 LOTE3-A35251727 LOTE 4- DESIERTO  LOTE 5-B76274075 LOTE 6- DESIERTO LOTE 7-78856509C</t>
  </si>
  <si>
    <t>96901,88                Lote 1-29671,10    LOTE 2-9095,00    LOTE 3-10753,50  LOTE 4-17120      LOTE 5-7912,65   LOTE 6-10793,63 LOTE 7-11556</t>
  </si>
  <si>
    <t>LOTE1-27373 LOTE 2-7689  LOTE 3-10050 LOTE 5-6267  LOTE 7-6927,50</t>
  </si>
  <si>
    <t>LOTE 1-29289,11   LOTE 2-8188,79     LOTE 3-10395,50   LOTE 5-6705,69     LOTE 7-7412,43</t>
  </si>
  <si>
    <t>LOTE 1-1916,11     LOTE 2-499,79      LOTE 3-345,50       LOTE 5-438,69       LOTE 7-484,93</t>
  </si>
  <si>
    <t>OBRAS</t>
  </si>
  <si>
    <t>ACUERDO MARCO MIXTO PARA LA RESTAURACIÓN EN LOS PARQUES EÓLICOS ARETÉ Y LA ROCA PARA LA ADECUACIÓN DE LAS CANALIZACIONES</t>
  </si>
  <si>
    <t>LOTE1-18/02/2022 LOTE 2-17/02/2022 LOTE 3-17/02/2022 LOTE 5-17/02/2022 LOTE 7-17/02/2022</t>
  </si>
  <si>
    <t>14 MESES</t>
  </si>
  <si>
    <t>ITER-2021-08</t>
  </si>
  <si>
    <t>DESIERTO</t>
  </si>
  <si>
    <t>MATERIAL NECESARIO PARA EL VALLADO QUE DELIMITA LA PARCELA DEL PARQUE EÓLICO COMPLEJO MEDIOAMBIENTAL ARICO</t>
  </si>
  <si>
    <t>ITER-2021-10</t>
  </si>
  <si>
    <t>SEGURMÁXIMO, S.L.</t>
  </si>
  <si>
    <t>B38979522</t>
  </si>
  <si>
    <t>SERVICIO DE SEGURIDAD PRIVADA. AUXILIARES DE SERVICIOS Y OTROS SERVICIOS COMPLEMENTARIOS</t>
  </si>
  <si>
    <t>ITER-2021-11</t>
  </si>
  <si>
    <t>SONEPAR IBÉRICA SPAIN S.A.U</t>
  </si>
  <si>
    <t>A96933510</t>
  </si>
  <si>
    <t>BATERÍAS ACUMULADORAS DE TECNOLOGÍA PLOMO PURO DE PLACA DELGADA (TPPL) PARA SISTEMAS DE ALIMENTACIÓN ININTERRUMPIDA EN CENTROS DE PROCESO DE DATOS</t>
  </si>
  <si>
    <t>2 MESES</t>
  </si>
  <si>
    <t>ITER-2021-12</t>
  </si>
  <si>
    <t>PROMYCONSFOT CANARIAS S.L.</t>
  </si>
  <si>
    <t>B76502541</t>
  </si>
  <si>
    <t>SERVICIOS DE INGENIERÍA DE LA PROPIEDAD DE LA SUSBESTACIÓN ELÉCTRICA 66/20 KV DE 50 Mva E INFRAESTRUCTURAS GENERALES PARA LA EVACUACIÓN DE LA ENERGÍA GENERADA EN LAS PLANTAS FOTOVOLTAICAS DE 7 Mw y 4 Mw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</si>
</sst>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u val="singleAccounting"/>
      <sz val="9"/>
      <name val="Calibri"/>
      <family val="2"/>
      <scheme val="minor"/>
    </font>
    <font>
      <u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4" fillId="0" borderId="0" xfId="0" applyFont="1"/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43" fontId="4" fillId="5" borderId="4" xfId="1" applyFont="1" applyFill="1" applyBorder="1" applyAlignment="1">
      <alignment horizontal="center" vertical="center" wrapText="1"/>
    </xf>
    <xf numFmtId="4" fontId="4" fillId="5" borderId="4" xfId="0" applyNumberFormat="1" applyFont="1" applyFill="1" applyBorder="1" applyAlignment="1">
      <alignment horizontal="center" vertical="center" wrapText="1"/>
    </xf>
    <xf numFmtId="14" fontId="4" fillId="5" borderId="9" xfId="0" applyNumberFormat="1" applyFont="1" applyFill="1" applyBorder="1" applyAlignment="1">
      <alignment horizontal="center" vertical="center" wrapText="1"/>
    </xf>
    <xf numFmtId="14" fontId="4" fillId="5" borderId="4" xfId="0" applyNumberFormat="1" applyFont="1" applyFill="1" applyBorder="1" applyAlignment="1">
      <alignment horizontal="center" vertical="center" wrapText="1"/>
    </xf>
    <xf numFmtId="43" fontId="6" fillId="5" borderId="4" xfId="1" applyFont="1" applyFill="1" applyBorder="1" applyAlignment="1">
      <alignment horizontal="center" vertical="center" wrapText="1"/>
    </xf>
    <xf numFmtId="4" fontId="7" fillId="5" borderId="4" xfId="0" applyNumberFormat="1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2" fontId="4" fillId="5" borderId="4" xfId="0" applyNumberFormat="1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164" fontId="4" fillId="5" borderId="4" xfId="0" applyNumberFormat="1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4" fontId="9" fillId="5" borderId="4" xfId="0" applyNumberFormat="1" applyFont="1" applyFill="1" applyBorder="1" applyAlignment="1">
      <alignment horizontal="center" vertical="center" wrapText="1"/>
    </xf>
    <xf numFmtId="4" fontId="2" fillId="5" borderId="4" xfId="0" applyNumberFormat="1" applyFont="1" applyFill="1" applyBorder="1" applyAlignment="1">
      <alignment horizontal="center" vertical="center" wrapText="1"/>
    </xf>
    <xf numFmtId="43" fontId="2" fillId="5" borderId="4" xfId="1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14" fontId="10" fillId="5" borderId="9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tabSelected="1" workbookViewId="0">
      <selection activeCell="F22" sqref="F22"/>
    </sheetView>
  </sheetViews>
  <sheetFormatPr baseColWidth="10" defaultColWidth="9.140625" defaultRowHeight="12" x14ac:dyDescent="0.2"/>
  <cols>
    <col min="1" max="1" width="13.28515625" style="8" customWidth="1"/>
    <col min="2" max="2" width="5.28515625" style="8" customWidth="1"/>
    <col min="3" max="3" width="8.5703125" style="8" customWidth="1"/>
    <col min="4" max="4" width="32.42578125" style="8" customWidth="1"/>
    <col min="5" max="5" width="15.85546875" style="8" customWidth="1"/>
    <col min="6" max="6" width="11.5703125" style="8" customWidth="1"/>
    <col min="7" max="7" width="13.28515625" style="8" customWidth="1"/>
    <col min="8" max="8" width="14.85546875" style="8" customWidth="1"/>
    <col min="9" max="9" width="15.7109375" style="8" customWidth="1"/>
    <col min="10" max="10" width="13.28515625" style="8" customWidth="1"/>
    <col min="11" max="12" width="16.140625" style="8" customWidth="1"/>
    <col min="13" max="13" width="11.42578125" style="8" customWidth="1"/>
    <col min="14" max="14" width="10.42578125" style="8" customWidth="1"/>
    <col min="15" max="15" width="46.7109375" style="8" customWidth="1"/>
    <col min="16" max="16" width="10.42578125" style="8" bestFit="1" customWidth="1"/>
    <col min="17" max="17" width="12.42578125" style="8" customWidth="1"/>
    <col min="18" max="18" width="14.42578125" style="8" customWidth="1"/>
    <col min="19" max="19" width="15.85546875" style="8" customWidth="1"/>
    <col min="20" max="20" width="9.42578125" style="8" customWidth="1"/>
    <col min="21" max="16384" width="9.140625" style="8"/>
  </cols>
  <sheetData>
    <row r="1" spans="1:20" ht="60" x14ac:dyDescent="0.2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4" t="s">
        <v>15</v>
      </c>
      <c r="Q1" s="5" t="s">
        <v>16</v>
      </c>
      <c r="R1" s="5" t="s">
        <v>17</v>
      </c>
      <c r="S1" s="6" t="s">
        <v>18</v>
      </c>
      <c r="T1" s="7" t="s">
        <v>19</v>
      </c>
    </row>
    <row r="2" spans="1:20" ht="33.75" x14ac:dyDescent="0.2">
      <c r="A2" s="9">
        <v>2021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0" ht="84" hidden="1" x14ac:dyDescent="0.2">
      <c r="A3" s="11" t="s">
        <v>20</v>
      </c>
      <c r="B3" s="11" t="s">
        <v>21</v>
      </c>
      <c r="C3" s="11">
        <v>1</v>
      </c>
      <c r="D3" s="12" t="s">
        <v>22</v>
      </c>
      <c r="E3" s="13" t="s">
        <v>23</v>
      </c>
      <c r="F3" s="14">
        <v>5760</v>
      </c>
      <c r="G3" s="14" t="s">
        <v>24</v>
      </c>
      <c r="H3" s="14" t="s">
        <v>25</v>
      </c>
      <c r="I3" s="13"/>
      <c r="J3" s="15">
        <v>5760</v>
      </c>
      <c r="K3" s="15">
        <v>6163.2</v>
      </c>
      <c r="L3" s="15">
        <f>+K3-J3</f>
        <v>403.19999999999982</v>
      </c>
      <c r="M3" s="13" t="s">
        <v>26</v>
      </c>
      <c r="N3" s="13" t="s">
        <v>27</v>
      </c>
      <c r="O3" s="13" t="s">
        <v>28</v>
      </c>
      <c r="P3" s="16" t="s">
        <v>29</v>
      </c>
      <c r="Q3" s="17">
        <v>44277</v>
      </c>
      <c r="R3" s="17">
        <v>44278</v>
      </c>
      <c r="S3" s="13" t="s">
        <v>30</v>
      </c>
      <c r="T3" s="13" t="s">
        <v>31</v>
      </c>
    </row>
    <row r="4" spans="1:20" ht="84" hidden="1" x14ac:dyDescent="0.2">
      <c r="A4" s="11" t="s">
        <v>32</v>
      </c>
      <c r="B4" s="11" t="s">
        <v>21</v>
      </c>
      <c r="C4" s="11">
        <v>1</v>
      </c>
      <c r="D4" s="12" t="s">
        <v>33</v>
      </c>
      <c r="E4" s="13" t="s">
        <v>34</v>
      </c>
      <c r="F4" s="18">
        <v>1200000</v>
      </c>
      <c r="G4" s="14">
        <v>856000</v>
      </c>
      <c r="H4" s="13"/>
      <c r="I4" s="13"/>
      <c r="J4" s="15" t="s">
        <v>35</v>
      </c>
      <c r="K4" s="15" t="s">
        <v>35</v>
      </c>
      <c r="L4" s="15"/>
      <c r="M4" s="13" t="s">
        <v>36</v>
      </c>
      <c r="N4" s="13" t="s">
        <v>27</v>
      </c>
      <c r="O4" s="13" t="s">
        <v>37</v>
      </c>
      <c r="P4" s="13" t="s">
        <v>29</v>
      </c>
      <c r="Q4" s="17">
        <v>44216</v>
      </c>
      <c r="R4" s="17">
        <v>44225</v>
      </c>
      <c r="S4" s="13" t="s">
        <v>30</v>
      </c>
      <c r="T4" s="13" t="s">
        <v>38</v>
      </c>
    </row>
    <row r="5" spans="1:20" ht="84" hidden="1" x14ac:dyDescent="0.2">
      <c r="A5" s="11" t="s">
        <v>39</v>
      </c>
      <c r="B5" s="11" t="s">
        <v>21</v>
      </c>
      <c r="C5" s="11">
        <v>1</v>
      </c>
      <c r="D5" s="12" t="s">
        <v>33</v>
      </c>
      <c r="E5" s="13" t="s">
        <v>34</v>
      </c>
      <c r="F5" s="15">
        <v>22887.759999999998</v>
      </c>
      <c r="G5" s="15">
        <v>24489.9</v>
      </c>
      <c r="H5" s="15"/>
      <c r="I5" s="13"/>
      <c r="J5" s="15">
        <v>22887.759999999998</v>
      </c>
      <c r="K5" s="15"/>
      <c r="L5" s="15">
        <f>+J5*0.07</f>
        <v>1602.1432</v>
      </c>
      <c r="M5" s="13" t="s">
        <v>26</v>
      </c>
      <c r="N5" s="13" t="s">
        <v>27</v>
      </c>
      <c r="O5" s="13" t="s">
        <v>40</v>
      </c>
      <c r="P5" s="17" t="s">
        <v>29</v>
      </c>
      <c r="Q5" s="17">
        <v>44231</v>
      </c>
      <c r="R5" s="17">
        <v>44232</v>
      </c>
      <c r="S5" s="13" t="s">
        <v>30</v>
      </c>
      <c r="T5" s="13" t="s">
        <v>31</v>
      </c>
    </row>
    <row r="6" spans="1:20" ht="84" hidden="1" x14ac:dyDescent="0.2">
      <c r="A6" s="11" t="s">
        <v>41</v>
      </c>
      <c r="B6" s="11" t="s">
        <v>21</v>
      </c>
      <c r="C6" s="11">
        <v>1</v>
      </c>
      <c r="D6" s="12" t="s">
        <v>42</v>
      </c>
      <c r="E6" s="13" t="s">
        <v>43</v>
      </c>
      <c r="F6" s="15">
        <v>93576</v>
      </c>
      <c r="G6" s="15">
        <v>100126.32</v>
      </c>
      <c r="H6" s="15">
        <v>93576</v>
      </c>
      <c r="I6" s="13"/>
      <c r="J6" s="15">
        <v>84946</v>
      </c>
      <c r="K6" s="15">
        <f>+J6+L6</f>
        <v>90892.22</v>
      </c>
      <c r="L6" s="15">
        <f>+J6*0.07</f>
        <v>5946.22</v>
      </c>
      <c r="M6" s="13" t="s">
        <v>36</v>
      </c>
      <c r="N6" s="13" t="s">
        <v>27</v>
      </c>
      <c r="O6" s="13" t="s">
        <v>44</v>
      </c>
      <c r="P6" s="17" t="s">
        <v>29</v>
      </c>
      <c r="Q6" s="17">
        <v>44321</v>
      </c>
      <c r="R6" s="17">
        <v>44327</v>
      </c>
      <c r="S6" s="13" t="s">
        <v>45</v>
      </c>
      <c r="T6" s="13" t="s">
        <v>31</v>
      </c>
    </row>
    <row r="7" spans="1:20" ht="84" hidden="1" x14ac:dyDescent="0.2">
      <c r="A7" s="11" t="s">
        <v>46</v>
      </c>
      <c r="B7" s="11" t="s">
        <v>21</v>
      </c>
      <c r="C7" s="11">
        <v>1</v>
      </c>
      <c r="D7" s="12" t="s">
        <v>33</v>
      </c>
      <c r="E7" s="13" t="s">
        <v>34</v>
      </c>
      <c r="F7" s="14">
        <v>735787.42</v>
      </c>
      <c r="G7" s="14">
        <v>787292.54</v>
      </c>
      <c r="H7" s="14">
        <v>735787.42</v>
      </c>
      <c r="I7" s="13"/>
      <c r="J7" s="14">
        <v>735787.42</v>
      </c>
      <c r="K7" s="19">
        <v>787292.54</v>
      </c>
      <c r="L7" s="15">
        <v>51505.120000000003</v>
      </c>
      <c r="M7" s="13" t="s">
        <v>36</v>
      </c>
      <c r="N7" s="13" t="s">
        <v>27</v>
      </c>
      <c r="O7" s="13" t="s">
        <v>47</v>
      </c>
      <c r="P7" s="17" t="s">
        <v>29</v>
      </c>
      <c r="Q7" s="17">
        <v>44321</v>
      </c>
      <c r="R7" s="17">
        <v>44327</v>
      </c>
      <c r="S7" s="13" t="s">
        <v>30</v>
      </c>
      <c r="T7" s="13" t="s">
        <v>31</v>
      </c>
    </row>
    <row r="8" spans="1:20" ht="33.75" hidden="1" x14ac:dyDescent="0.2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</row>
    <row r="9" spans="1:20" ht="84" hidden="1" x14ac:dyDescent="0.2">
      <c r="A9" s="11" t="s">
        <v>48</v>
      </c>
      <c r="B9" s="11" t="s">
        <v>21</v>
      </c>
      <c r="C9" s="11">
        <v>1</v>
      </c>
      <c r="D9" s="12" t="s">
        <v>49</v>
      </c>
      <c r="E9" s="13" t="s">
        <v>50</v>
      </c>
      <c r="F9" s="13" t="s">
        <v>51</v>
      </c>
      <c r="G9" s="22">
        <v>18927</v>
      </c>
      <c r="H9" s="13" t="s">
        <v>51</v>
      </c>
      <c r="I9" s="23"/>
      <c r="J9" s="24">
        <v>17100</v>
      </c>
      <c r="K9" s="15">
        <f>+J9+L9</f>
        <v>18297</v>
      </c>
      <c r="L9" s="15">
        <f>+J9*0.07</f>
        <v>1197.0000000000002</v>
      </c>
      <c r="M9" s="15" t="s">
        <v>26</v>
      </c>
      <c r="N9" s="13" t="s">
        <v>27</v>
      </c>
      <c r="O9" s="13" t="s">
        <v>52</v>
      </c>
      <c r="P9" s="17" t="s">
        <v>29</v>
      </c>
      <c r="Q9" s="17">
        <v>44469</v>
      </c>
      <c r="R9" s="17">
        <v>44473</v>
      </c>
      <c r="S9" s="13" t="s">
        <v>45</v>
      </c>
      <c r="T9" s="13" t="s">
        <v>30</v>
      </c>
    </row>
    <row r="10" spans="1:20" ht="96" hidden="1" x14ac:dyDescent="0.2">
      <c r="A10" s="11" t="s">
        <v>53</v>
      </c>
      <c r="B10" s="11" t="s">
        <v>21</v>
      </c>
      <c r="C10" s="11" t="s">
        <v>54</v>
      </c>
      <c r="D10" s="12" t="s">
        <v>55</v>
      </c>
      <c r="E10" s="13" t="s">
        <v>56</v>
      </c>
      <c r="F10" s="19">
        <v>272000</v>
      </c>
      <c r="G10" s="15">
        <v>291040</v>
      </c>
      <c r="H10" s="15" t="s">
        <v>57</v>
      </c>
      <c r="I10" s="15" t="s">
        <v>58</v>
      </c>
      <c r="J10" s="14" t="s">
        <v>59</v>
      </c>
      <c r="K10" s="15" t="s">
        <v>60</v>
      </c>
      <c r="L10" s="15" t="s">
        <v>61</v>
      </c>
      <c r="M10" s="13" t="s">
        <v>36</v>
      </c>
      <c r="N10" s="13" t="s">
        <v>62</v>
      </c>
      <c r="O10" s="13" t="s">
        <v>63</v>
      </c>
      <c r="P10" s="16">
        <v>44336</v>
      </c>
      <c r="Q10" s="17">
        <v>44473</v>
      </c>
      <c r="R10" s="17" t="s">
        <v>64</v>
      </c>
      <c r="S10" s="13" t="s">
        <v>65</v>
      </c>
      <c r="T10" s="13" t="s">
        <v>31</v>
      </c>
    </row>
    <row r="11" spans="1:20" ht="48" hidden="1" x14ac:dyDescent="0.2">
      <c r="A11" s="11" t="s">
        <v>66</v>
      </c>
      <c r="B11" s="11" t="s">
        <v>21</v>
      </c>
      <c r="C11" s="11" t="s">
        <v>67</v>
      </c>
      <c r="D11" s="12" t="s">
        <v>68</v>
      </c>
      <c r="E11" s="13" t="s">
        <v>69</v>
      </c>
      <c r="F11" s="15">
        <v>87000</v>
      </c>
      <c r="G11" s="15">
        <v>93090</v>
      </c>
      <c r="H11" s="15" t="s">
        <v>70</v>
      </c>
      <c r="I11" s="15" t="s">
        <v>71</v>
      </c>
      <c r="J11" s="14" t="s">
        <v>72</v>
      </c>
      <c r="K11" s="15" t="s">
        <v>73</v>
      </c>
      <c r="L11" s="15" t="s">
        <v>74</v>
      </c>
      <c r="M11" s="13" t="s">
        <v>26</v>
      </c>
      <c r="N11" s="13" t="s">
        <v>62</v>
      </c>
      <c r="O11" s="13" t="s">
        <v>75</v>
      </c>
      <c r="P11" s="16">
        <v>44357</v>
      </c>
      <c r="Q11" s="17">
        <v>44529</v>
      </c>
      <c r="R11" s="17">
        <v>44532</v>
      </c>
      <c r="S11" s="13" t="s">
        <v>76</v>
      </c>
      <c r="T11" s="13" t="s">
        <v>31</v>
      </c>
    </row>
    <row r="12" spans="1:20" ht="24" hidden="1" x14ac:dyDescent="0.2">
      <c r="A12" s="11" t="s">
        <v>77</v>
      </c>
      <c r="B12" s="11" t="s">
        <v>21</v>
      </c>
      <c r="C12" s="11">
        <v>2</v>
      </c>
      <c r="D12" s="12" t="s">
        <v>78</v>
      </c>
      <c r="E12" s="13" t="s">
        <v>79</v>
      </c>
      <c r="F12" s="15">
        <v>793427.22</v>
      </c>
      <c r="G12" s="15">
        <v>848967.12</v>
      </c>
      <c r="H12" s="15">
        <v>793427.22</v>
      </c>
      <c r="I12" s="15"/>
      <c r="J12" s="14">
        <v>778318</v>
      </c>
      <c r="K12" s="19">
        <v>832800.26</v>
      </c>
      <c r="L12" s="15">
        <f>+K12-J12</f>
        <v>54482.260000000009</v>
      </c>
      <c r="M12" s="13" t="s">
        <v>80</v>
      </c>
      <c r="N12" s="13" t="s">
        <v>62</v>
      </c>
      <c r="O12" s="13" t="s">
        <v>81</v>
      </c>
      <c r="P12" s="16">
        <v>44390</v>
      </c>
      <c r="Q12" s="17">
        <v>44499</v>
      </c>
      <c r="R12" s="17">
        <v>44509</v>
      </c>
      <c r="S12" s="13" t="s">
        <v>76</v>
      </c>
      <c r="T12" s="13" t="s">
        <v>31</v>
      </c>
    </row>
    <row r="13" spans="1:20" ht="48" x14ac:dyDescent="0.2">
      <c r="A13" s="11" t="s">
        <v>82</v>
      </c>
      <c r="B13" s="11" t="s">
        <v>21</v>
      </c>
      <c r="C13" s="11" t="s">
        <v>83</v>
      </c>
      <c r="D13" s="12" t="s">
        <v>84</v>
      </c>
      <c r="E13" s="13" t="s">
        <v>85</v>
      </c>
      <c r="F13" s="15">
        <v>240000</v>
      </c>
      <c r="G13" s="15">
        <v>214000</v>
      </c>
      <c r="H13" s="15">
        <v>200000</v>
      </c>
      <c r="I13" s="15" t="s">
        <v>86</v>
      </c>
      <c r="J13" s="14" t="s">
        <v>87</v>
      </c>
      <c r="K13" s="15" t="s">
        <v>88</v>
      </c>
      <c r="L13" s="15" t="s">
        <v>89</v>
      </c>
      <c r="M13" s="13" t="s">
        <v>26</v>
      </c>
      <c r="N13" s="13" t="s">
        <v>62</v>
      </c>
      <c r="O13" s="13" t="s">
        <v>90</v>
      </c>
      <c r="P13" s="16">
        <v>44483</v>
      </c>
      <c r="Q13" s="17">
        <v>44645</v>
      </c>
      <c r="R13" s="17">
        <v>44648</v>
      </c>
      <c r="S13" s="13" t="s">
        <v>91</v>
      </c>
      <c r="T13" s="13" t="s">
        <v>31</v>
      </c>
    </row>
    <row r="14" spans="1:20" ht="96" x14ac:dyDescent="0.2">
      <c r="A14" s="11" t="s">
        <v>92</v>
      </c>
      <c r="B14" s="11" t="s">
        <v>21</v>
      </c>
      <c r="C14" s="11" t="s">
        <v>93</v>
      </c>
      <c r="D14" s="12" t="s">
        <v>94</v>
      </c>
      <c r="E14" s="13" t="s">
        <v>95</v>
      </c>
      <c r="F14" s="15">
        <v>96108.5</v>
      </c>
      <c r="G14" s="15">
        <v>96901.88</v>
      </c>
      <c r="H14" s="15">
        <v>90562.5</v>
      </c>
      <c r="I14" s="15" t="s">
        <v>96</v>
      </c>
      <c r="J14" s="14" t="s">
        <v>97</v>
      </c>
      <c r="K14" s="15" t="s">
        <v>98</v>
      </c>
      <c r="L14" s="15" t="s">
        <v>99</v>
      </c>
      <c r="M14" s="13" t="s">
        <v>100</v>
      </c>
      <c r="N14" s="13" t="s">
        <v>62</v>
      </c>
      <c r="O14" s="13" t="s">
        <v>101</v>
      </c>
      <c r="P14" s="16">
        <v>44419</v>
      </c>
      <c r="Q14" s="17">
        <v>44607</v>
      </c>
      <c r="R14" s="17" t="s">
        <v>102</v>
      </c>
      <c r="S14" s="13" t="s">
        <v>103</v>
      </c>
      <c r="T14" s="13" t="s">
        <v>31</v>
      </c>
    </row>
    <row r="15" spans="1:20" ht="36" x14ac:dyDescent="0.2">
      <c r="A15" s="25" t="s">
        <v>104</v>
      </c>
      <c r="B15" s="25" t="s">
        <v>21</v>
      </c>
      <c r="C15" s="25">
        <v>0</v>
      </c>
      <c r="D15" s="25" t="s">
        <v>105</v>
      </c>
      <c r="E15" s="25"/>
      <c r="F15" s="26">
        <v>24000</v>
      </c>
      <c r="G15" s="26">
        <v>21400</v>
      </c>
      <c r="H15" s="26">
        <v>20000</v>
      </c>
      <c r="I15" s="27"/>
      <c r="J15" s="28"/>
      <c r="K15" s="27"/>
      <c r="L15" s="27"/>
      <c r="M15" s="29" t="s">
        <v>36</v>
      </c>
      <c r="N15" s="29" t="s">
        <v>62</v>
      </c>
      <c r="O15" s="29" t="s">
        <v>106</v>
      </c>
      <c r="P15" s="30">
        <v>44417</v>
      </c>
      <c r="Q15" s="17"/>
      <c r="R15" s="17"/>
      <c r="S15" s="13"/>
      <c r="T15" s="13"/>
    </row>
    <row r="16" spans="1:20" ht="24" x14ac:dyDescent="0.2">
      <c r="A16" s="11" t="s">
        <v>107</v>
      </c>
      <c r="B16" s="11" t="s">
        <v>21</v>
      </c>
      <c r="C16" s="11">
        <v>4</v>
      </c>
      <c r="D16" s="12" t="s">
        <v>108</v>
      </c>
      <c r="E16" s="11" t="s">
        <v>109</v>
      </c>
      <c r="F16" s="27">
        <v>2063272.52</v>
      </c>
      <c r="G16" s="27">
        <v>919875.67</v>
      </c>
      <c r="H16" s="27">
        <v>859696.88</v>
      </c>
      <c r="I16" s="27"/>
      <c r="J16" s="14">
        <v>371057.87</v>
      </c>
      <c r="K16" s="15">
        <v>397031.92</v>
      </c>
      <c r="L16" s="15">
        <f>+K16-J16</f>
        <v>25974.049999999988</v>
      </c>
      <c r="M16" s="13" t="s">
        <v>26</v>
      </c>
      <c r="N16" s="13" t="s">
        <v>62</v>
      </c>
      <c r="O16" s="13" t="s">
        <v>110</v>
      </c>
      <c r="P16" s="16">
        <v>44487</v>
      </c>
      <c r="Q16" s="17">
        <v>44659</v>
      </c>
      <c r="R16" s="17">
        <v>44662</v>
      </c>
      <c r="S16" s="13" t="s">
        <v>30</v>
      </c>
      <c r="T16" s="13" t="s">
        <v>31</v>
      </c>
    </row>
    <row r="17" spans="1:20" ht="48" x14ac:dyDescent="0.2">
      <c r="A17" s="11" t="s">
        <v>111</v>
      </c>
      <c r="B17" s="11" t="s">
        <v>21</v>
      </c>
      <c r="C17" s="11">
        <v>4</v>
      </c>
      <c r="D17" s="12" t="s">
        <v>112</v>
      </c>
      <c r="E17" s="13" t="s">
        <v>113</v>
      </c>
      <c r="F17" s="15">
        <v>37333</v>
      </c>
      <c r="G17" s="15">
        <v>39946.31</v>
      </c>
      <c r="H17" s="15">
        <v>37333</v>
      </c>
      <c r="I17" s="15"/>
      <c r="J17" s="14">
        <v>36548.800000000003</v>
      </c>
      <c r="K17" s="15">
        <v>39107.22</v>
      </c>
      <c r="L17" s="15">
        <f>+K17-J17</f>
        <v>2558.4199999999983</v>
      </c>
      <c r="M17" s="13" t="s">
        <v>80</v>
      </c>
      <c r="N17" s="13" t="s">
        <v>62</v>
      </c>
      <c r="O17" s="13" t="s">
        <v>114</v>
      </c>
      <c r="P17" s="16">
        <v>44405</v>
      </c>
      <c r="Q17" s="17">
        <v>44523</v>
      </c>
      <c r="R17" s="17">
        <v>44529</v>
      </c>
      <c r="S17" s="13" t="s">
        <v>115</v>
      </c>
      <c r="T17" s="13" t="s">
        <v>31</v>
      </c>
    </row>
    <row r="18" spans="1:20" ht="60" x14ac:dyDescent="0.2">
      <c r="A18" s="11" t="s">
        <v>116</v>
      </c>
      <c r="B18" s="11" t="s">
        <v>21</v>
      </c>
      <c r="C18" s="11">
        <v>1</v>
      </c>
      <c r="D18" s="12" t="s">
        <v>117</v>
      </c>
      <c r="E18" s="13" t="s">
        <v>118</v>
      </c>
      <c r="F18" s="15">
        <v>60000</v>
      </c>
      <c r="G18" s="15">
        <v>64200</v>
      </c>
      <c r="H18" s="15">
        <v>60000</v>
      </c>
      <c r="I18" s="15"/>
      <c r="J18" s="14">
        <v>59995</v>
      </c>
      <c r="K18" s="15">
        <v>64194.65</v>
      </c>
      <c r="L18" s="15">
        <f>+K18-J18</f>
        <v>4199.6500000000015</v>
      </c>
      <c r="M18" s="13" t="s">
        <v>26</v>
      </c>
      <c r="N18" s="13" t="s">
        <v>62</v>
      </c>
      <c r="O18" s="13" t="s">
        <v>119</v>
      </c>
      <c r="P18" s="16">
        <v>44543</v>
      </c>
      <c r="Q18" s="17">
        <v>44265</v>
      </c>
      <c r="R18" s="17">
        <v>44473</v>
      </c>
      <c r="S18" s="13" t="s">
        <v>65</v>
      </c>
      <c r="T18" s="13" t="s">
        <v>30</v>
      </c>
    </row>
  </sheetData>
  <mergeCells count="2">
    <mergeCell ref="A2:T2"/>
    <mergeCell ref="A8:T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2022-05-11T08:32:49Z</dcterms:modified>
</cp:coreProperties>
</file>