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ITER 2019" sheetId="1" r:id="rId1"/>
  </sheets>
  <calcPr calcId="145621"/>
</workbook>
</file>

<file path=xl/calcChain.xml><?xml version="1.0" encoding="utf-8"?>
<calcChain xmlns="http://schemas.openxmlformats.org/spreadsheetml/2006/main">
  <c r="L14" i="1" l="1"/>
  <c r="K14" i="1" s="1"/>
  <c r="K13" i="1"/>
  <c r="L11" i="1"/>
  <c r="L10" i="1"/>
  <c r="L9" i="1"/>
  <c r="L6" i="1"/>
  <c r="L5" i="1"/>
  <c r="K5" i="1" s="1"/>
</calcChain>
</file>

<file path=xl/comments1.xml><?xml version="1.0" encoding="utf-8"?>
<comments xmlns="http://schemas.openxmlformats.org/spreadsheetml/2006/main">
  <authors>
    <author>Autor</author>
  </authors>
  <commentList>
    <comment ref="R8" authorId="0">
      <text>
        <r>
          <rPr>
            <b/>
            <sz val="9"/>
            <color indexed="81"/>
            <rFont val="Tahoma"/>
            <family val="2"/>
          </rPr>
          <t>Fechas firma:</t>
        </r>
        <r>
          <rPr>
            <sz val="9"/>
            <color indexed="81"/>
            <rFont val="Tahoma"/>
            <family val="2"/>
          </rPr>
          <t xml:space="preserve">
AM L1- 13/9/19
CB1 L1- 13/9/19
CB2 L1-04/10/19
CB3 L1-14/10/19
CB4 L1-13/11/19
AM L2- 13/9/19
CB1L2- 13/9/19
CB2 L2-14/10/19
CB3 L2-13/11/19
AM L4- 30/9/19
CB1 L4- 29/11/19
AM L6- 30/9/19
CB1 L6- 23/10/19
CB2 L6- 13/11/19
AM L7- 30/9/19
CB1 L7- 11/11/19
CB2 L7-14/11/19</t>
        </r>
      </text>
    </comment>
  </commentList>
</comments>
</file>

<file path=xl/sharedStrings.xml><?xml version="1.0" encoding="utf-8"?>
<sst xmlns="http://schemas.openxmlformats.org/spreadsheetml/2006/main" count="179" uniqueCount="124">
  <si>
    <t>Nº PROCEDIMIENTO</t>
  </si>
  <si>
    <t>EMPRESA</t>
  </si>
  <si>
    <t>Nº EMPRESAS PRESENTADAS</t>
  </si>
  <si>
    <t>GANADOR</t>
  </si>
  <si>
    <t>NIF</t>
  </si>
  <si>
    <t>VALOR ESTIMADO (SIN IGIC)</t>
  </si>
  <si>
    <t>PRESUPUESTO LICITACION (CON IGIC)</t>
  </si>
  <si>
    <t>PRESUPUESTO LICITACIÓN (SIN IGIC) POR LOTES</t>
  </si>
  <si>
    <t>PRESUPUESTO LICITACIÓN CON IGIC POR LOTES</t>
  </si>
  <si>
    <t>PRECIO ADUDICACIÓN (SIN IGIC)</t>
  </si>
  <si>
    <t>PRECIO ADJUDICACIÓN (CON IGIC)</t>
  </si>
  <si>
    <t>IGIC</t>
  </si>
  <si>
    <t>TIPO DE CONTRATO</t>
  </si>
  <si>
    <t>TIPO PROCEDIMIENTO</t>
  </si>
  <si>
    <t>NOMBRE CTO.</t>
  </si>
  <si>
    <t>FECHA ANUNCIO LICITACION</t>
  </si>
  <si>
    <t>FECHA ADJUDICACION</t>
  </si>
  <si>
    <t>FECHA FIRMA</t>
  </si>
  <si>
    <t>PLAZO EJECUCION (meses)</t>
  </si>
  <si>
    <t>PRÓRROGA</t>
  </si>
  <si>
    <t>ITER</t>
  </si>
  <si>
    <t>SUMINISTRO</t>
  </si>
  <si>
    <t>ABIERTO</t>
  </si>
  <si>
    <t>3 MESES</t>
  </si>
  <si>
    <t>L-ITER-0018-0022 BIS</t>
  </si>
  <si>
    <t>LOTE 1- WEST SYSTEMS SRL                       LOTE 2- SARAD GMBH                               LOTE 3 SARAD GMBH                                LOTE 4 INGENIERIA ANALITICA S.L</t>
  </si>
  <si>
    <t>LOTE 1- 01071300501  LOTE 2 Y 3- DE155300188 LOTE 4- B25331547</t>
  </si>
  <si>
    <t>180.000           LOTE 1-103.000 LOTE 2- 6.000 LOTE 3- 25.000 LOTE 4-46.000</t>
  </si>
  <si>
    <t>191.700           LOTE 1-109.695 LOTE 2-6.390 LOTE 3- 26.625 LOTE 4-48.990</t>
  </si>
  <si>
    <t>‭179.309,5              ‬LOTE 1- 102.500,00 LOTE 2- 5.859,5     LOTE 3- 24.950,00   LOTE 4- 46.000,00</t>
  </si>
  <si>
    <t>191.497,12             LOTE 1- 109.695   LOTE 2-6240,37    LOTE 3-26571,75   LOTE 4-48990</t>
  </si>
  <si>
    <t>12187,62                LOTE 1-7195            LOTE 2-380,87       LOTE 3- 1621,75   LOTE 4-2990</t>
  </si>
  <si>
    <t>ABIERTO GENÉRICO</t>
  </si>
  <si>
    <t>CONTRATO DE SUMINISTRO DE 4 ESTACIONES GEOQUÍMICAS AUTOMÁTICAS PARA LA MEDIDA DE FLUJO DIFUSO DE DIÓXIDO DE CARBONO Y SULFURO DE HIDRÓGENO, 2 EQUIPOS DE MEDIDA DE LA ACTIVIDAD DE GAS RADON Y 2 MICROMATÓGRAFOS DE GASES</t>
  </si>
  <si>
    <t>LOTE 1-02/07/2019 LOTE 2 Y 3- 08/07/2019 LOTE 4- 02/07/2019</t>
  </si>
  <si>
    <t>6 MESES</t>
  </si>
  <si>
    <t>4 MESES</t>
  </si>
  <si>
    <t>NO</t>
  </si>
  <si>
    <t>SERVICIO</t>
  </si>
  <si>
    <t>ITER-2019-01</t>
  </si>
  <si>
    <t>HALLYU MOTORS , SL</t>
  </si>
  <si>
    <t>B-76606292</t>
  </si>
  <si>
    <t>X</t>
  </si>
  <si>
    <t>SUMINISTRO VEHÍCULO ELÉCTRICO</t>
  </si>
  <si>
    <t>12 MESES</t>
  </si>
  <si>
    <t>ITER-2019-02</t>
  </si>
  <si>
    <t>RENOVAGY, ENERGÍA, CONTROL Y SISTEMAS S.L</t>
  </si>
  <si>
    <t>B-99259434</t>
  </si>
  <si>
    <t xml:space="preserve"> SUMINISTRO DE BATERÍAS ACUMULADORAS DE TECNOLOGÍA ION LITIO / LITIO HIERRO FOSFATO PARA LA REALIZACIÓN DE UN SISTEMA DE ALMACENAMIENTO DE ENERGÍA</t>
  </si>
  <si>
    <t>5 MESES</t>
  </si>
  <si>
    <t>ITER-2019-03</t>
  </si>
  <si>
    <t>IMPERMEABILIZACIONES TEIDE S.L.</t>
  </si>
  <si>
    <t>B-38565198</t>
  </si>
  <si>
    <t>OBRAS PARA LA IMPERMEABILIZACIÓN DE LA CUBIERTA DEL HANGAR PARA PANEL FOTOVOLTAICO</t>
  </si>
  <si>
    <t>36 MESES</t>
  </si>
  <si>
    <t>SI 2 AÑOS</t>
  </si>
  <si>
    <t>ITER-2019-05</t>
  </si>
  <si>
    <t>LOTE 1=4 LOTE 2=3 LOTE 4=2 LOTE6=3 LOTE 7=2</t>
  </si>
  <si>
    <t xml:space="preserve">LOTE 1- EXCAVACIONES BAHILLO S.L             LOTE 4 Y 5- SERV. AUX BONY S.L.    LOTE 2-3-6 Y 7 DESIERTO   </t>
  </si>
  <si>
    <t>LOTE 1- B38208328 LOTE 4-5-B38431888</t>
  </si>
  <si>
    <t>219082        LOTE 1 -199032 LOTE 2-8000 LOTE 3-5850 LOTE 4-2700 LOTE 5-3500</t>
  </si>
  <si>
    <t>192615,9         LOTE 1-176640,90 LOTE2-6177,00   LOTE3-4153,50  LOTE 4-1917,00  LOTE 5-3727,50</t>
  </si>
  <si>
    <t>186160            LOTE 1-180860 LOTE 4-1800   LOTE 5-3500</t>
  </si>
  <si>
    <t>182285,40     LOTE1-176640,9 LOTE 4-1917  LOTE 5- 3727,5</t>
  </si>
  <si>
    <t xml:space="preserve">112.959‬                LOTE 1- 107.809,00 LOTE 4 -1.700,00    LOTE 5- 3.450,00 </t>
  </si>
  <si>
    <t>120301,34              LOTE 1- 114.816,59 LOTE 4- 1810,50    LOTE 5- 3.674,25</t>
  </si>
  <si>
    <t>7342,34                 LOTE 1-7007,59    LOTE 4-110,50       LOTE 5- 224,25</t>
  </si>
  <si>
    <t>ACUERDO MARCO DE OBRAS PARA EL ACONDICIONAMIENTO DEL TERRENO PARA LA INSTALACIÓN DE UNA PLANTA FOTOVOLTAICA</t>
  </si>
  <si>
    <t>LOTE 1 Y 5 30/09/2019 LOTE 4- 04/10/2019</t>
  </si>
  <si>
    <t>1 AÑO</t>
  </si>
  <si>
    <t>ITER-2019-07</t>
  </si>
  <si>
    <t>LOTE 1- EXCAVACIONES BAHILLO S.L     LOTE 2- INFORMES TOPOGRÁFICOS S.L.      LOTE 3 Y 5- DESIERTOS                   LOTE 4- SERV. AUXILIARES BONY S.L.       LOTE 6- COMERCIAL ELÉCTRICA CANARIAS S.A.                                         LOTE 7- CANARY CONCRETE, S.A</t>
  </si>
  <si>
    <t>LOTE 1- B38208328 LOTE 2- B76713627 LOTE 4- B38431888 LOTE 6- A38024907 LOTE 7- A35251727</t>
  </si>
  <si>
    <t>1846609,08 LOTE 1-1527600 LOTE 2-15975 LOTE 3 61591,68    LOTE 4-47520 LOTE 5-15254,40    LOTE 6-9828 LOTE 7-168840</t>
  </si>
  <si>
    <t>1638856,56     LOTE 1-1355745 LOTE 2-14177,81 LOTE 3-54662,62 LOTE 4-42174,00 LOTE 5-13538,28 LOTE 6-8722,35 LOTE 7-149845,50</t>
  </si>
  <si>
    <t>1846609,08    LOTE 1-1273000 LOTE 2-13312,5 LOTE 3 51326,4 LOTE 4-39600 LOTE 5-12712,00    LOTE 6-8190 LOTE 7-140700</t>
  </si>
  <si>
    <t>1946633,74    LOTE 1-1610345 LOTE2-14177,81 LOTE 3-54662,62 LOTE 4-42174 LOTE 5-13538,28 LOTE 6-8722,35 LOTE 7-149845,5</t>
  </si>
  <si>
    <t xml:space="preserve">1030403                 LOTE 1-837750    LOTE2-8950          LOTE 3- DESIERTO        LOTE 4-37200       LOTE 6-5943         LOTE 7-140560     </t>
  </si>
  <si>
    <t>1092790,59                LOTE 1-892203,75 LOTE 2-9531,75     LOTE 3-DESIERTO LOTE 4-39618       LOTE 5- DESIERTO LOTE 6-6121,29    LOTE 7-145315,8</t>
  </si>
  <si>
    <t>62387,59                LOTE 1-54453,75  LOTE 2-581,75      LOTE 3 Y 5-DESIERTO           LOTE 6-178,29             LOTE 7-4755,80</t>
  </si>
  <si>
    <t>ACUERDO MARCO</t>
  </si>
  <si>
    <t>ACUERDO MARCO DE OBRAS PARA LA RESTAURACIÓN DE LA PARCELA DEL PARQUE EÓLICO COMPLEJO MEDIOAMBIENTAL ARICO</t>
  </si>
  <si>
    <t>VER COMENTARIO</t>
  </si>
  <si>
    <t>1,6 MESES (50 DÍAS)</t>
  </si>
  <si>
    <t>SEGÚN CB</t>
  </si>
  <si>
    <t>ITER-2019-08</t>
  </si>
  <si>
    <t>LM EIGHT SOLAR RENEWABLES ENERGIES S.L.</t>
  </si>
  <si>
    <t>B70491337</t>
  </si>
  <si>
    <t>SUMINISTRO MÓDULOS SOLARES FOTOVOLTAICOS PARA LA REALIZACIÓN DE UN PROYECTO DE AUTOCONSUMO ENERGÉTICO</t>
  </si>
  <si>
    <t>ITER-2019-09</t>
  </si>
  <si>
    <t>DIFUSIÓN DE TELECOMUNICACIONES DE CANARIAS S.L.</t>
  </si>
  <si>
    <t>B38975090</t>
  </si>
  <si>
    <t>SERVICIOS</t>
  </si>
  <si>
    <t>servicios de “MULTIPLEXACIÓN, DISTRIBUCIÓN Y DIFUSIÓN DE SEÑALES DE TDT DEL CANAL MÚLTIPLE DIGITAL DE TELEVISIÓN DIGITAL TERRESTRE INSULAR EN LA DEMARCACIÓN DE TENERIFE (TI04TF)”, a través del canal 47,o aquel que lo sustituya, actualmente utilizado por los titulares del mismo, a saber, el Excelentísimo Cabildo Insular de Tenerife (representado por el ITER), el Grupo de Medios de Tenerife, S.L.U. (GMT) y el Canal 8 Medios Audiovisuales, S.L. (Canal 8).</t>
  </si>
  <si>
    <t>ITER-2019-11</t>
  </si>
  <si>
    <t>SEMAN CANARIAS S.L.</t>
  </si>
  <si>
    <t>B76774553</t>
  </si>
  <si>
    <t>ACUERDO MARCO SUMINISTRO DE MORTERO COLA PARA COLOCACIÓN DE PAVIMIENTO EN NAVE EUCLIDES</t>
  </si>
  <si>
    <t>1 MES</t>
  </si>
  <si>
    <t>ITER-2019-15</t>
  </si>
  <si>
    <t>ILLUMINA PRODUCTOS DE ESPAÑA S.L.U</t>
  </si>
  <si>
    <t>B86268125</t>
  </si>
  <si>
    <t>NEGOCIADO SIN PUBLICIDAD</t>
  </si>
  <si>
    <t>SUMINISTRO DE UN SISTEMA DE SECUENCIACIÓN MASIVA DE LIBRERÍAS DE ÁCIDOS NUCLEICOS Y CONSUMIBLES ASOCIADOS</t>
  </si>
  <si>
    <t xml:space="preserve">4 MESES. </t>
  </si>
  <si>
    <t>ITER-2019-16</t>
  </si>
  <si>
    <t>MAQUINAS OPEIN S.L.U</t>
  </si>
  <si>
    <t>B76274075</t>
  </si>
  <si>
    <t>ACUERDO MARCO SUMINISTRO DE LAS INFRAESTRUCTURAS NECESARIAS PARA LA RESTAURACIÓN DE LA PARCELA DEL PARQUE EÓLICO COMPLEJO MEDIOAMBIENTAL DE ARICO</t>
  </si>
  <si>
    <t>DESDE FORMALIZACIÓN HASTA 31/12/2019</t>
  </si>
  <si>
    <t>ITER-2019-17</t>
  </si>
  <si>
    <t>LAS CHAFIRAS S.A.</t>
  </si>
  <si>
    <t>A38033312</t>
  </si>
  <si>
    <t>ACUERDO MARCO SUMINISTRO DE MATERIAL NECESARIO PARA EL VALLADO QUE DELIMITA LA PARCELA DEL PARQUE EÓLICO COMPLEJO MEDIOAMBIENTAL DE ARICO</t>
  </si>
  <si>
    <t>AM 21/11/2019 CB1 27/11/19</t>
  </si>
  <si>
    <t>ITER-2019-18</t>
  </si>
  <si>
    <t>SOCIEDAD ESPAÑOLA DE CARBUROS METÁLICOS, S.A.</t>
  </si>
  <si>
    <t>A08015646</t>
  </si>
  <si>
    <t>145000        LOTE 1-125000,00 LOTE 2-20000,00</t>
  </si>
  <si>
    <t>154425,00      LOTE1-133125,00    LOTE 2-21300,00</t>
  </si>
  <si>
    <t>166300,00    LOTE1-146300,00 LOTE 2-20000,00</t>
  </si>
  <si>
    <t>LOTE 1-11.875,00 LOTE 2-13.000,00</t>
  </si>
  <si>
    <t>ACUERDO MARCO SUMINISTRO DE GASES EN RECIPIENTES DE ALTA PRESIÓN Y LÍQUIDOS CRIOGÉNICOS</t>
  </si>
  <si>
    <t>AM 06/02/2020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</si>
</sst>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3" x14ac:knownFonts="1"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9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name val="Symbol"/>
      <family val="1"/>
      <charset val="2"/>
    </font>
    <font>
      <b/>
      <i/>
      <sz val="9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4" fillId="0" borderId="0" xfId="0" applyFont="1"/>
    <xf numFmtId="0" fontId="3" fillId="6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4" fontId="3" fillId="0" borderId="4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14" fontId="6" fillId="0" borderId="4" xfId="0" applyNumberFormat="1" applyFont="1" applyFill="1" applyBorder="1" applyAlignment="1">
      <alignment horizontal="center" vertical="center" wrapText="1"/>
    </xf>
    <xf numFmtId="0" fontId="6" fillId="0" borderId="0" xfId="0" applyFont="1" applyFill="1"/>
    <xf numFmtId="0" fontId="5" fillId="6" borderId="4" xfId="0" applyFont="1" applyFill="1" applyBorder="1" applyAlignment="1">
      <alignment horizontal="center" vertical="center" wrapText="1"/>
    </xf>
    <xf numFmtId="4" fontId="3" fillId="6" borderId="4" xfId="0" applyNumberFormat="1" applyFont="1" applyFill="1" applyBorder="1" applyAlignment="1">
      <alignment horizontal="center" vertical="center" wrapText="1"/>
    </xf>
    <xf numFmtId="0" fontId="6" fillId="6" borderId="4" xfId="0" applyFont="1" applyFill="1" applyBorder="1" applyAlignment="1">
      <alignment horizontal="center" vertical="center" wrapText="1"/>
    </xf>
    <xf numFmtId="14" fontId="6" fillId="6" borderId="4" xfId="0" applyNumberFormat="1" applyFont="1" applyFill="1" applyBorder="1" applyAlignment="1">
      <alignment horizontal="center" vertical="center" wrapText="1"/>
    </xf>
    <xf numFmtId="0" fontId="6" fillId="0" borderId="0" xfId="0" applyFont="1"/>
    <xf numFmtId="0" fontId="8" fillId="0" borderId="0" xfId="0" applyFont="1"/>
    <xf numFmtId="0" fontId="11" fillId="0" borderId="0" xfId="0" applyFont="1" applyAlignment="1">
      <alignment horizontal="left" vertical="center" indent="5"/>
    </xf>
    <xf numFmtId="0" fontId="5" fillId="6" borderId="9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4" fontId="3" fillId="6" borderId="9" xfId="0" applyNumberFormat="1" applyFont="1" applyFill="1" applyBorder="1" applyAlignment="1">
      <alignment horizontal="center" vertical="center" wrapText="1"/>
    </xf>
    <xf numFmtId="0" fontId="6" fillId="6" borderId="9" xfId="0" applyFont="1" applyFill="1" applyBorder="1" applyAlignment="1">
      <alignment horizontal="center" vertical="center" wrapText="1"/>
    </xf>
    <xf numFmtId="14" fontId="6" fillId="6" borderId="9" xfId="0" applyNumberFormat="1" applyFont="1" applyFill="1" applyBorder="1" applyAlignment="1">
      <alignment horizontal="center" vertical="center" wrapText="1"/>
    </xf>
    <xf numFmtId="0" fontId="5" fillId="6" borderId="10" xfId="0" applyFont="1" applyFill="1" applyBorder="1" applyAlignment="1">
      <alignment horizontal="center" vertical="center" wrapText="1"/>
    </xf>
    <xf numFmtId="0" fontId="3" fillId="6" borderId="11" xfId="0" applyFont="1" applyFill="1" applyBorder="1" applyAlignment="1">
      <alignment horizontal="center" vertical="center" wrapText="1"/>
    </xf>
    <xf numFmtId="164" fontId="3" fillId="6" borderId="4" xfId="0" applyNumberFormat="1" applyFont="1" applyFill="1" applyBorder="1" applyAlignment="1">
      <alignment horizontal="center" vertical="center" wrapText="1"/>
    </xf>
    <xf numFmtId="4" fontId="12" fillId="6" borderId="4" xfId="0" applyNumberFormat="1" applyFont="1" applyFill="1" applyBorder="1" applyAlignment="1">
      <alignment horizontal="center" vertical="center" wrapText="1"/>
    </xf>
    <xf numFmtId="0" fontId="7" fillId="7" borderId="7" xfId="0" applyFont="1" applyFill="1" applyBorder="1" applyAlignment="1">
      <alignment horizontal="center" vertical="center" wrapText="1"/>
    </xf>
    <xf numFmtId="0" fontId="7" fillId="7" borderId="8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W15"/>
  <sheetViews>
    <sheetView tabSelected="1" workbookViewId="0">
      <selection activeCell="V5" sqref="V5"/>
    </sheetView>
  </sheetViews>
  <sheetFormatPr baseColWidth="10" defaultColWidth="9.140625" defaultRowHeight="12" x14ac:dyDescent="0.2"/>
  <cols>
    <col min="1" max="1" width="13.28515625" style="23" customWidth="1"/>
    <col min="2" max="2" width="5.28515625" style="10" customWidth="1"/>
    <col min="3" max="3" width="8.5703125" style="10" customWidth="1"/>
    <col min="4" max="4" width="29.42578125" style="10" customWidth="1"/>
    <col min="5" max="5" width="15.85546875" style="10" customWidth="1"/>
    <col min="6" max="6" width="11.5703125" style="10" customWidth="1"/>
    <col min="7" max="9" width="13.28515625" style="10" customWidth="1"/>
    <col min="10" max="12" width="16.140625" style="10" customWidth="1"/>
    <col min="13" max="13" width="10.85546875" style="10" customWidth="1"/>
    <col min="14" max="14" width="10.42578125" style="10" customWidth="1"/>
    <col min="15" max="15" width="39" style="10" customWidth="1"/>
    <col min="16" max="16" width="10.42578125" style="10" bestFit="1" customWidth="1"/>
    <col min="17" max="17" width="12.42578125" style="10" customWidth="1"/>
    <col min="18" max="18" width="9.7109375" style="10" customWidth="1"/>
    <col min="19" max="19" width="9" style="10" customWidth="1"/>
    <col min="20" max="20" width="9.42578125" style="10" customWidth="1"/>
    <col min="21" max="16384" width="9.140625" style="10"/>
  </cols>
  <sheetData>
    <row r="1" spans="1:23" ht="45" x14ac:dyDescent="0.2">
      <c r="A1" s="1" t="s">
        <v>0</v>
      </c>
      <c r="B1" s="2" t="s">
        <v>1</v>
      </c>
      <c r="C1" s="1" t="s">
        <v>2</v>
      </c>
      <c r="D1" s="3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4" t="s">
        <v>12</v>
      </c>
      <c r="N1" s="4" t="s">
        <v>13</v>
      </c>
      <c r="O1" s="5" t="s">
        <v>14</v>
      </c>
      <c r="P1" s="6" t="s">
        <v>15</v>
      </c>
      <c r="Q1" s="7" t="s">
        <v>16</v>
      </c>
      <c r="R1" s="7" t="s">
        <v>17</v>
      </c>
      <c r="S1" s="8" t="s">
        <v>18</v>
      </c>
      <c r="T1" s="9" t="s">
        <v>19</v>
      </c>
    </row>
    <row r="2" spans="1:23" s="22" customFormat="1" ht="86.25" customHeight="1" x14ac:dyDescent="0.2">
      <c r="A2" s="12" t="s">
        <v>24</v>
      </c>
      <c r="B2" s="13" t="s">
        <v>20</v>
      </c>
      <c r="C2" s="13">
        <v>3</v>
      </c>
      <c r="D2" s="13" t="s">
        <v>25</v>
      </c>
      <c r="E2" s="13" t="s">
        <v>26</v>
      </c>
      <c r="F2" s="14">
        <v>180000</v>
      </c>
      <c r="G2" s="14">
        <v>191700</v>
      </c>
      <c r="H2" s="14" t="s">
        <v>27</v>
      </c>
      <c r="I2" s="14" t="s">
        <v>28</v>
      </c>
      <c r="J2" s="13" t="s">
        <v>29</v>
      </c>
      <c r="K2" s="13" t="s">
        <v>30</v>
      </c>
      <c r="L2" s="13" t="s">
        <v>31</v>
      </c>
      <c r="M2" s="15" t="s">
        <v>21</v>
      </c>
      <c r="N2" s="15" t="s">
        <v>32</v>
      </c>
      <c r="O2" s="15" t="s">
        <v>33</v>
      </c>
      <c r="P2" s="16">
        <v>43493</v>
      </c>
      <c r="Q2" s="16">
        <v>43629</v>
      </c>
      <c r="R2" s="15" t="s">
        <v>34</v>
      </c>
      <c r="S2" s="15" t="s">
        <v>35</v>
      </c>
      <c r="T2" s="15"/>
    </row>
    <row r="3" spans="1:23" ht="25.5" customHeight="1" x14ac:dyDescent="0.2">
      <c r="A3" s="34">
        <v>2019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</row>
    <row r="4" spans="1:23" s="17" customFormat="1" x14ac:dyDescent="0.2">
      <c r="A4" s="12" t="s">
        <v>39</v>
      </c>
      <c r="B4" s="13" t="s">
        <v>20</v>
      </c>
      <c r="C4" s="13">
        <v>1</v>
      </c>
      <c r="D4" s="13" t="s">
        <v>40</v>
      </c>
      <c r="E4" s="13" t="s">
        <v>41</v>
      </c>
      <c r="F4" s="14">
        <v>33440</v>
      </c>
      <c r="G4" s="14">
        <v>35613.599999999999</v>
      </c>
      <c r="H4" s="14" t="s">
        <v>42</v>
      </c>
      <c r="I4" s="14" t="s">
        <v>42</v>
      </c>
      <c r="J4" s="14">
        <v>33440</v>
      </c>
      <c r="K4" s="14">
        <v>35613.599999999999</v>
      </c>
      <c r="L4" s="14">
        <v>2173.6</v>
      </c>
      <c r="M4" s="15" t="s">
        <v>21</v>
      </c>
      <c r="N4" s="15" t="s">
        <v>22</v>
      </c>
      <c r="O4" s="15" t="s">
        <v>43</v>
      </c>
      <c r="P4" s="16">
        <v>43479</v>
      </c>
      <c r="Q4" s="16">
        <v>43508</v>
      </c>
      <c r="R4" s="16">
        <v>43145</v>
      </c>
      <c r="S4" s="15" t="s">
        <v>44</v>
      </c>
      <c r="T4" s="15" t="s">
        <v>37</v>
      </c>
    </row>
    <row r="5" spans="1:23" s="17" customFormat="1" ht="65.25" customHeight="1" x14ac:dyDescent="0.2">
      <c r="A5" s="12" t="s">
        <v>45</v>
      </c>
      <c r="B5" s="13" t="s">
        <v>20</v>
      </c>
      <c r="C5" s="13">
        <v>2</v>
      </c>
      <c r="D5" s="13" t="s">
        <v>46</v>
      </c>
      <c r="E5" s="13" t="s">
        <v>47</v>
      </c>
      <c r="F5" s="14">
        <v>1000000</v>
      </c>
      <c r="G5" s="14">
        <v>1065000</v>
      </c>
      <c r="H5" s="14" t="s">
        <v>42</v>
      </c>
      <c r="I5" s="14" t="s">
        <v>42</v>
      </c>
      <c r="J5" s="14">
        <v>742934.02</v>
      </c>
      <c r="K5" s="14">
        <f>+J5+L5</f>
        <v>791224.73129999998</v>
      </c>
      <c r="L5" s="14">
        <f>+J5*6.5/100</f>
        <v>48290.711299999995</v>
      </c>
      <c r="M5" s="15" t="s">
        <v>21</v>
      </c>
      <c r="N5" s="15" t="s">
        <v>22</v>
      </c>
      <c r="O5" s="15" t="s">
        <v>48</v>
      </c>
      <c r="P5" s="16">
        <v>43500</v>
      </c>
      <c r="Q5" s="16">
        <v>43525</v>
      </c>
      <c r="R5" s="16">
        <v>43594</v>
      </c>
      <c r="S5" s="15" t="s">
        <v>49</v>
      </c>
      <c r="T5" s="15" t="s">
        <v>37</v>
      </c>
    </row>
    <row r="6" spans="1:23" s="22" customFormat="1" ht="59.25" customHeight="1" x14ac:dyDescent="0.2">
      <c r="A6" s="18" t="s">
        <v>50</v>
      </c>
      <c r="B6" s="11" t="s">
        <v>20</v>
      </c>
      <c r="C6" s="11">
        <v>3</v>
      </c>
      <c r="D6" s="11" t="s">
        <v>51</v>
      </c>
      <c r="E6" s="11" t="s">
        <v>52</v>
      </c>
      <c r="F6" s="19">
        <v>197770.8</v>
      </c>
      <c r="G6" s="19">
        <v>175521.59</v>
      </c>
      <c r="H6" s="19" t="s">
        <v>42</v>
      </c>
      <c r="I6" s="19" t="s">
        <v>42</v>
      </c>
      <c r="J6" s="19">
        <v>141735.74</v>
      </c>
      <c r="K6" s="19">
        <v>150948.56</v>
      </c>
      <c r="L6" s="19">
        <f>+K6-J6</f>
        <v>9212.820000000007</v>
      </c>
      <c r="M6" s="20" t="s">
        <v>38</v>
      </c>
      <c r="N6" s="20" t="s">
        <v>22</v>
      </c>
      <c r="O6" s="20" t="s">
        <v>53</v>
      </c>
      <c r="P6" s="21">
        <v>43536</v>
      </c>
      <c r="Q6" s="21">
        <v>43609</v>
      </c>
      <c r="R6" s="21">
        <v>43648</v>
      </c>
      <c r="S6" s="20" t="s">
        <v>23</v>
      </c>
      <c r="T6" s="20" t="s">
        <v>37</v>
      </c>
    </row>
    <row r="7" spans="1:23" s="22" customFormat="1" ht="84" x14ac:dyDescent="0.2">
      <c r="A7" s="18" t="s">
        <v>56</v>
      </c>
      <c r="B7" s="11" t="s">
        <v>20</v>
      </c>
      <c r="C7" s="11" t="s">
        <v>57</v>
      </c>
      <c r="D7" s="11" t="s">
        <v>58</v>
      </c>
      <c r="E7" s="11" t="s">
        <v>59</v>
      </c>
      <c r="F7" s="19" t="s">
        <v>60</v>
      </c>
      <c r="G7" s="19" t="s">
        <v>61</v>
      </c>
      <c r="H7" s="19" t="s">
        <v>62</v>
      </c>
      <c r="I7" s="19" t="s">
        <v>63</v>
      </c>
      <c r="J7" s="11" t="s">
        <v>64</v>
      </c>
      <c r="K7" s="11" t="s">
        <v>65</v>
      </c>
      <c r="L7" s="11" t="s">
        <v>66</v>
      </c>
      <c r="M7" s="20" t="s">
        <v>38</v>
      </c>
      <c r="N7" s="20" t="s">
        <v>22</v>
      </c>
      <c r="O7" s="20" t="s">
        <v>67</v>
      </c>
      <c r="P7" s="21">
        <v>43543</v>
      </c>
      <c r="Q7" s="21">
        <v>43698</v>
      </c>
      <c r="R7" s="20" t="s">
        <v>68</v>
      </c>
      <c r="S7" s="20" t="s">
        <v>54</v>
      </c>
      <c r="T7" s="20" t="s">
        <v>69</v>
      </c>
      <c r="W7" s="24"/>
    </row>
    <row r="8" spans="1:23" s="22" customFormat="1" ht="91.5" customHeight="1" x14ac:dyDescent="0.2">
      <c r="A8" s="18" t="s">
        <v>70</v>
      </c>
      <c r="B8" s="11" t="s">
        <v>20</v>
      </c>
      <c r="C8" s="11">
        <v>12</v>
      </c>
      <c r="D8" s="11" t="s">
        <v>71</v>
      </c>
      <c r="E8" s="11" t="s">
        <v>72</v>
      </c>
      <c r="F8" s="19" t="s">
        <v>73</v>
      </c>
      <c r="G8" s="19" t="s">
        <v>74</v>
      </c>
      <c r="H8" s="19" t="s">
        <v>75</v>
      </c>
      <c r="I8" s="19" t="s">
        <v>76</v>
      </c>
      <c r="J8" s="19" t="s">
        <v>77</v>
      </c>
      <c r="K8" s="19" t="s">
        <v>78</v>
      </c>
      <c r="L8" s="19" t="s">
        <v>79</v>
      </c>
      <c r="M8" s="20" t="s">
        <v>80</v>
      </c>
      <c r="N8" s="20" t="s">
        <v>22</v>
      </c>
      <c r="O8" s="20" t="s">
        <v>81</v>
      </c>
      <c r="P8" s="21">
        <v>43592</v>
      </c>
      <c r="Q8" s="21">
        <v>43720</v>
      </c>
      <c r="R8" s="20" t="s">
        <v>82</v>
      </c>
      <c r="S8" s="20" t="s">
        <v>83</v>
      </c>
      <c r="T8" s="20" t="s">
        <v>84</v>
      </c>
      <c r="W8" s="24"/>
    </row>
    <row r="9" spans="1:23" s="22" customFormat="1" ht="64.5" customHeight="1" x14ac:dyDescent="0.2">
      <c r="A9" s="18" t="s">
        <v>85</v>
      </c>
      <c r="B9" s="11" t="s">
        <v>20</v>
      </c>
      <c r="C9" s="11">
        <v>5</v>
      </c>
      <c r="D9" s="11" t="s">
        <v>86</v>
      </c>
      <c r="E9" s="11" t="s">
        <v>87</v>
      </c>
      <c r="F9" s="19">
        <v>132000</v>
      </c>
      <c r="G9" s="19">
        <v>140580</v>
      </c>
      <c r="H9" s="19" t="s">
        <v>42</v>
      </c>
      <c r="I9" s="19" t="s">
        <v>42</v>
      </c>
      <c r="J9" s="19">
        <v>119354</v>
      </c>
      <c r="K9" s="19">
        <v>127112.01</v>
      </c>
      <c r="L9" s="19">
        <f>+K9-J9</f>
        <v>7758.0099999999948</v>
      </c>
      <c r="M9" s="20" t="s">
        <v>21</v>
      </c>
      <c r="N9" s="20" t="s">
        <v>22</v>
      </c>
      <c r="O9" s="20" t="s">
        <v>88</v>
      </c>
      <c r="P9" s="21">
        <v>43672</v>
      </c>
      <c r="Q9" s="21">
        <v>43749</v>
      </c>
      <c r="R9" s="21">
        <v>43790</v>
      </c>
      <c r="S9" s="20" t="s">
        <v>36</v>
      </c>
      <c r="T9" s="20" t="s">
        <v>37</v>
      </c>
      <c r="W9" s="24"/>
    </row>
    <row r="10" spans="1:23" s="22" customFormat="1" ht="99" customHeight="1" x14ac:dyDescent="0.2">
      <c r="A10" s="18" t="s">
        <v>89</v>
      </c>
      <c r="B10" s="11" t="s">
        <v>20</v>
      </c>
      <c r="C10" s="11">
        <v>1</v>
      </c>
      <c r="D10" s="11" t="s">
        <v>90</v>
      </c>
      <c r="E10" s="11" t="s">
        <v>91</v>
      </c>
      <c r="F10" s="19">
        <v>236520</v>
      </c>
      <c r="G10" s="19">
        <v>151136.28</v>
      </c>
      <c r="H10" s="19">
        <v>141912</v>
      </c>
      <c r="I10" s="19" t="s">
        <v>42</v>
      </c>
      <c r="J10" s="19">
        <v>103623.48</v>
      </c>
      <c r="K10" s="19">
        <v>110359</v>
      </c>
      <c r="L10" s="19">
        <f>+K10-J10</f>
        <v>6735.5200000000041</v>
      </c>
      <c r="M10" s="20" t="s">
        <v>92</v>
      </c>
      <c r="N10" s="20" t="s">
        <v>22</v>
      </c>
      <c r="O10" s="20" t="s">
        <v>93</v>
      </c>
      <c r="P10" s="21">
        <v>43608</v>
      </c>
      <c r="Q10" s="21">
        <v>43656</v>
      </c>
      <c r="R10" s="21">
        <v>43670</v>
      </c>
      <c r="S10" s="20" t="s">
        <v>54</v>
      </c>
      <c r="T10" s="20" t="s">
        <v>55</v>
      </c>
    </row>
    <row r="11" spans="1:23" s="22" customFormat="1" ht="52.5" customHeight="1" x14ac:dyDescent="0.2">
      <c r="A11" s="18" t="s">
        <v>94</v>
      </c>
      <c r="B11" s="11" t="s">
        <v>20</v>
      </c>
      <c r="C11" s="11">
        <v>2</v>
      </c>
      <c r="D11" s="11" t="s">
        <v>95</v>
      </c>
      <c r="E11" s="11" t="s">
        <v>96</v>
      </c>
      <c r="F11" s="19">
        <v>33900</v>
      </c>
      <c r="G11" s="19">
        <v>29097.5</v>
      </c>
      <c r="H11" s="19">
        <v>28250</v>
      </c>
      <c r="I11" s="19"/>
      <c r="J11" s="19">
        <v>27425</v>
      </c>
      <c r="K11" s="19">
        <v>28427.75</v>
      </c>
      <c r="L11" s="19">
        <f>+K11-J11</f>
        <v>1002.75</v>
      </c>
      <c r="M11" s="20" t="s">
        <v>21</v>
      </c>
      <c r="N11" s="20" t="s">
        <v>22</v>
      </c>
      <c r="O11" s="20" t="s">
        <v>97</v>
      </c>
      <c r="P11" s="21">
        <v>43671</v>
      </c>
      <c r="Q11" s="21">
        <v>43742</v>
      </c>
      <c r="R11" s="21">
        <v>43782</v>
      </c>
      <c r="S11" s="20" t="s">
        <v>98</v>
      </c>
      <c r="T11" s="20" t="s">
        <v>37</v>
      </c>
    </row>
    <row r="12" spans="1:23" s="22" customFormat="1" ht="55.5" customHeight="1" x14ac:dyDescent="0.2">
      <c r="A12" s="18" t="s">
        <v>99</v>
      </c>
      <c r="B12" s="11" t="s">
        <v>20</v>
      </c>
      <c r="C12" s="11">
        <v>1</v>
      </c>
      <c r="D12" s="11" t="s">
        <v>100</v>
      </c>
      <c r="E12" s="11" t="s">
        <v>101</v>
      </c>
      <c r="F12" s="19">
        <v>268106.92</v>
      </c>
      <c r="G12" s="19">
        <v>285533.87</v>
      </c>
      <c r="H12" s="19">
        <v>268106.92</v>
      </c>
      <c r="I12" s="19"/>
      <c r="J12" s="19">
        <v>268106.92</v>
      </c>
      <c r="K12" s="19">
        <v>286874.40000000002</v>
      </c>
      <c r="L12" s="19">
        <v>18767.48</v>
      </c>
      <c r="M12" s="20" t="s">
        <v>21</v>
      </c>
      <c r="N12" s="20" t="s">
        <v>102</v>
      </c>
      <c r="O12" s="20" t="s">
        <v>103</v>
      </c>
      <c r="P12" s="20" t="s">
        <v>42</v>
      </c>
      <c r="Q12" s="21">
        <v>43781</v>
      </c>
      <c r="R12" s="21">
        <v>43790</v>
      </c>
      <c r="S12" s="20" t="s">
        <v>104</v>
      </c>
      <c r="T12" s="20" t="s">
        <v>37</v>
      </c>
    </row>
    <row r="13" spans="1:23" s="22" customFormat="1" ht="50.25" customHeight="1" x14ac:dyDescent="0.2">
      <c r="A13" s="18" t="s">
        <v>105</v>
      </c>
      <c r="B13" s="11" t="s">
        <v>20</v>
      </c>
      <c r="C13" s="11">
        <v>1</v>
      </c>
      <c r="D13" s="11" t="s">
        <v>106</v>
      </c>
      <c r="E13" s="11" t="s">
        <v>107</v>
      </c>
      <c r="F13" s="19">
        <v>61591.68</v>
      </c>
      <c r="G13" s="19">
        <v>54662.62</v>
      </c>
      <c r="H13" s="19">
        <v>51326.400000000001</v>
      </c>
      <c r="I13" s="19"/>
      <c r="J13" s="19">
        <v>47796</v>
      </c>
      <c r="K13" s="19">
        <f>+J13+L13</f>
        <v>51141.72</v>
      </c>
      <c r="L13" s="19">
        <v>3345.72</v>
      </c>
      <c r="M13" s="20" t="s">
        <v>21</v>
      </c>
      <c r="N13" s="20" t="s">
        <v>102</v>
      </c>
      <c r="O13" s="20" t="s">
        <v>108</v>
      </c>
      <c r="P13" s="20" t="s">
        <v>42</v>
      </c>
      <c r="Q13" s="21">
        <v>43766</v>
      </c>
      <c r="R13" s="21">
        <v>43767</v>
      </c>
      <c r="S13" s="20" t="s">
        <v>109</v>
      </c>
      <c r="T13" s="20" t="s">
        <v>37</v>
      </c>
    </row>
    <row r="14" spans="1:23" s="22" customFormat="1" ht="81.75" customHeight="1" thickBot="1" x14ac:dyDescent="0.25">
      <c r="A14" s="25" t="s">
        <v>110</v>
      </c>
      <c r="B14" s="26" t="s">
        <v>20</v>
      </c>
      <c r="C14" s="26">
        <v>1</v>
      </c>
      <c r="D14" s="26" t="s">
        <v>111</v>
      </c>
      <c r="E14" s="26" t="s">
        <v>112</v>
      </c>
      <c r="F14" s="27">
        <v>15254.4</v>
      </c>
      <c r="G14" s="27">
        <v>13538.28</v>
      </c>
      <c r="H14" s="27">
        <v>12712</v>
      </c>
      <c r="I14" s="27"/>
      <c r="J14" s="27">
        <v>11237.74</v>
      </c>
      <c r="K14" s="27">
        <f>+J14+L14</f>
        <v>12024.381799999999</v>
      </c>
      <c r="L14" s="27">
        <f>+J14*0.07</f>
        <v>786.6418000000001</v>
      </c>
      <c r="M14" s="28" t="s">
        <v>21</v>
      </c>
      <c r="N14" s="28" t="s">
        <v>102</v>
      </c>
      <c r="O14" s="28" t="s">
        <v>113</v>
      </c>
      <c r="P14" s="28" t="s">
        <v>42</v>
      </c>
      <c r="Q14" s="29">
        <v>43783</v>
      </c>
      <c r="R14" s="20" t="s">
        <v>114</v>
      </c>
      <c r="S14" s="28" t="s">
        <v>109</v>
      </c>
      <c r="T14" s="28" t="s">
        <v>37</v>
      </c>
    </row>
    <row r="15" spans="1:23" s="22" customFormat="1" ht="85.5" customHeight="1" thickBot="1" x14ac:dyDescent="0.25">
      <c r="A15" s="30" t="s">
        <v>115</v>
      </c>
      <c r="B15" s="31" t="s">
        <v>20</v>
      </c>
      <c r="C15" s="11">
        <v>1</v>
      </c>
      <c r="D15" s="11" t="s">
        <v>116</v>
      </c>
      <c r="E15" s="11" t="s">
        <v>117</v>
      </c>
      <c r="F15" s="32" t="s">
        <v>118</v>
      </c>
      <c r="G15" s="19" t="s">
        <v>119</v>
      </c>
      <c r="H15" s="19" t="s">
        <v>120</v>
      </c>
      <c r="I15" s="19" t="s">
        <v>119</v>
      </c>
      <c r="J15" s="33" t="s">
        <v>120</v>
      </c>
      <c r="K15" s="33" t="s">
        <v>119</v>
      </c>
      <c r="L15" s="11" t="s">
        <v>121</v>
      </c>
      <c r="M15" s="20" t="s">
        <v>21</v>
      </c>
      <c r="N15" s="20" t="s">
        <v>22</v>
      </c>
      <c r="O15" s="20" t="s">
        <v>122</v>
      </c>
      <c r="P15" s="21">
        <v>43815</v>
      </c>
      <c r="Q15" s="21">
        <v>43861</v>
      </c>
      <c r="R15" s="20" t="s">
        <v>123</v>
      </c>
      <c r="S15" s="20">
        <v>0</v>
      </c>
      <c r="T15" s="20" t="s">
        <v>37</v>
      </c>
    </row>
  </sheetData>
  <mergeCells count="1">
    <mergeCell ref="A3:T3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ITER 2019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2020-03-26T15:14:41Z</dcterms:modified>
</cp:coreProperties>
</file>