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8"/>
  <workbookPr filterPrivacy="1" defaultThemeVersion="124226"/>
  <xr:revisionPtr revIDLastSave="0" documentId="13_ncr:1_{C5567F52-95D5-4B5B-B17D-8A50DF418E2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TER 2024" sheetId="1" r:id="rId1"/>
    <sheet name="IVC 2024" sheetId="2" r:id="rId2"/>
    <sheet name="Hoja1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E4" i="4"/>
  <c r="E3" i="4"/>
  <c r="L13" i="1"/>
  <c r="L10" i="1"/>
  <c r="L3" i="2"/>
  <c r="L6" i="1"/>
  <c r="L5" i="1"/>
</calcChain>
</file>

<file path=xl/sharedStrings.xml><?xml version="1.0" encoding="utf-8"?>
<sst xmlns="http://schemas.openxmlformats.org/spreadsheetml/2006/main" count="166" uniqueCount="106">
  <si>
    <t>Nº PROCEDIMIENTO</t>
  </si>
  <si>
    <t>EMPRESA</t>
  </si>
  <si>
    <t>Nº EMPRESAS PRESENTADAS</t>
  </si>
  <si>
    <t>GANADOR</t>
  </si>
  <si>
    <t>NIF</t>
  </si>
  <si>
    <t>VALOR ESTIMADO</t>
  </si>
  <si>
    <t>PRESUPUESTO BASE DE LICITACION (CON IGIC)</t>
  </si>
  <si>
    <t>PPTO LICITACION (SIN IGIC)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</si>
  <si>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</si>
  <si>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</si>
  <si>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</si>
  <si>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</si>
  <si>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</si>
  <si>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</si>
  <si>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</si>
  <si>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</si>
  <si>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</si>
  <si>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</si>
  <si>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</si>
  <si>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</si>
  <si>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ITER-2023-04</t>
  </si>
  <si>
    <t>ITER</t>
  </si>
  <si>
    <t>SERVICIOS</t>
  </si>
  <si>
    <t>ABIERTO GENÉRICO</t>
  </si>
  <si>
    <t>Asesoramiento especializado en materia fiscal, tributaria y contable</t>
  </si>
  <si>
    <t>SI</t>
  </si>
  <si>
    <t>ITER-2023-13</t>
  </si>
  <si>
    <t>INTEGRA MGSI CEE, S.L.</t>
  </si>
  <si>
    <t>B82992744</t>
  </si>
  <si>
    <t>LOTE 1                      2024-133.629,31  2025-158.000,00 2026-158.000,00 2027-24.307,69       LOTE 2             2024-16.263,08 2025-19.220,00 2026-19.220,00 2027-2.956,92</t>
  </si>
  <si>
    <t>LOTE 1-139.100,00                            2024-117.700,00              2025-21.400,00                LOTE 2-16,692,00                                2024-14.124,00                 2025-2.568,00</t>
  </si>
  <si>
    <t>LOTE 1-130.000,00                            2024-110.000,00              2025-20.000,00                LOTE 2-15,600,00                        2024-13.200,00                 2025-2.400,00</t>
  </si>
  <si>
    <t>LOTE 1-129.350,00 LOTE 2-15.522,00</t>
  </si>
  <si>
    <t>LOTE 1-138.404,50 LOTE 2-16.608,54</t>
  </si>
  <si>
    <t>LOTE 1-9.054,00 LOTE 2-1.086,54</t>
  </si>
  <si>
    <t>Limpieza integral en dependencias e instalaciones de TER e INVOLCAN</t>
  </si>
  <si>
    <t>LOTE 1 Y 2-29/02/2024</t>
  </si>
  <si>
    <t>ITER-2023-15</t>
  </si>
  <si>
    <t>ILLUMINA PRODUCTOS DE ESPAÑA, S.L.U</t>
  </si>
  <si>
    <t>B86268125</t>
  </si>
  <si>
    <t>SUMINISTRO</t>
  </si>
  <si>
    <t>ACUERDO MARCO</t>
  </si>
  <si>
    <t>Reactivos de preparación de librerías y de secuenciación masiva de ácidos nucleicos</t>
  </si>
  <si>
    <t>ITER-2023-16</t>
  </si>
  <si>
    <t>VERTIV SPAIN, S.A.</t>
  </si>
  <si>
    <t>A78244134</t>
  </si>
  <si>
    <t>Mantenimiento y supervisión en remoto de los sistemas de alimentación ininterrumpida del CPD D-ALIX</t>
  </si>
  <si>
    <t>NO</t>
  </si>
  <si>
    <t>ITER-2024-02</t>
  </si>
  <si>
    <t>LOTE 2- FERRETERIA SAN ISIDRO, S.L.      LOTE 5-IMPERMEABILIZACIONES MACHADO, S.L.</t>
  </si>
  <si>
    <t>LOTE 2-B38028692 LOTE 5-B38301313</t>
  </si>
  <si>
    <t>138.916,1           LOTE 1-17.339,40 LOTE 2-61.545,02 LOTE 3-1.900,80 LOTE 4-2.112,00 LOTE 5-19.752,00 LOTE 6-25.200,00 LOTE 7-11.066,88</t>
  </si>
  <si>
    <t>123.866,86               LOTE 1-15.460,97    LOTE 2-54.877,64   LOTE 3-1.694,88     LOTE 4-1.883,20     LOTE 5-17.612,20   LOTE 6-22.470,00   LOTE 7-9.867,97</t>
  </si>
  <si>
    <t>115.763,41        LOTE 1-14.449,50 LOTE 2-51.287,51 LOTE 3-1584,00 LOTE 4-1.760,00 LOTE 5-16.460,00 LOTE 6-21.000,00 LOTE 7-9.222,40</t>
  </si>
  <si>
    <t>LOTE 1-15.460,97   LOTE 2-51.287,51</t>
  </si>
  <si>
    <t>LOTE 2-43.276,15 LOTE 5-16.400,00</t>
  </si>
  <si>
    <t>LOTE 2-46.305,48 LOTE 5-17.548,00</t>
  </si>
  <si>
    <t>MIXTO</t>
  </si>
  <si>
    <t>Suministros y servicios asociados para la repación de once casas pertenecientes al complejo de casas bioclimáticas ITER</t>
  </si>
  <si>
    <t>LOTE2-31/10/2024 LOTE 5-06/11/2024</t>
  </si>
  <si>
    <t>ITER-2024-03</t>
  </si>
  <si>
    <t>DESIERTO</t>
  </si>
  <si>
    <t>ITER-2024-04</t>
  </si>
  <si>
    <t>UTE SUBESTACIÓN RENOVABLES</t>
  </si>
  <si>
    <t>U19887660</t>
  </si>
  <si>
    <t>2.446.422,40     2024-978.568,96 2025-1.467.853,44</t>
  </si>
  <si>
    <t>2.181.393,30           2024-872.557,32          2025-1.308.835,98</t>
  </si>
  <si>
    <t>Obras, servicios y suministros asociados, bajo la modalidad de “llave en mano” para la ejecución y puesta en marcha de la Subestación Eléctrica ST ITER 66/20 kV de 50 MWA, cuyas características técnicas se definen detalladamente en el “Modificado del proyecto Subestación eléctrica 66/20 kV de 50 MVA e infraestructuras generales para la evacuación de la energía generada en las plantas fotovoltaicas de 7 MW y 4 MW”.</t>
  </si>
  <si>
    <t>ITER-2024-05</t>
  </si>
  <si>
    <t>ONECYBERSEC, S.L.</t>
  </si>
  <si>
    <t>B76812486</t>
  </si>
  <si>
    <t>990.000,00          2024-694.800,00       2025-98.400,00       2026-98.400,00        2027-98.400,00</t>
  </si>
  <si>
    <t>882.750,00                 2024-619.530,00    2025-87.740,00      2026-87.740,00       2027-87.740,00</t>
  </si>
  <si>
    <t>825.000,00        2024-579.000,00         2025-82.000,00     2026-82.000,00       2027-82.000,00</t>
  </si>
  <si>
    <t>676.200,00     2024-462.000,00 2025-66.000,00 2026-66.000,00 2027-82.200,00</t>
  </si>
  <si>
    <t xml:space="preserve"> 706.200,00 2024-494.340,00  2025-70,620,00 2026-70.620,00 2027-70.620,00</t>
  </si>
  <si>
    <t>46.200,00 2024-32.340,00 2025-4.620,00 2026-4.620,00 2027-4.620,00</t>
  </si>
  <si>
    <t>Equipos firewall, productos de software de protección contra amenazas cibernéticas y servicios</t>
  </si>
  <si>
    <t>ITER-2024-06</t>
  </si>
  <si>
    <t>DIÁLOGO COMPETITIVO</t>
  </si>
  <si>
    <t xml:space="preserve">Adquisición de un sistema de supercomputación </t>
  </si>
  <si>
    <t>ITER-2024-07</t>
  </si>
  <si>
    <t>ILLUMINA PRODUCTOS DE ESPAÑA, S.L.U.</t>
  </si>
  <si>
    <t>Mantenimiento y soporte técnico de la plataforma de secuenciación masiva de librerías de ácidos nucleicos</t>
  </si>
  <si>
    <t>ITER-2024-08</t>
  </si>
  <si>
    <t>Vigilancia y seguridad privada integral y de auxiliares de servicios, así como la protección e indemnidad de las personas que puedan encontrarse en las dependencias e instalaciones del ITER, en los municipios de Granadilla de Abona y de Arico</t>
  </si>
  <si>
    <t>ITER-2024-09</t>
  </si>
  <si>
    <t>SFERAONE SOLUTIONS &amp; SERVICES, S.L.</t>
  </si>
  <si>
    <t>B35908482</t>
  </si>
  <si>
    <t>MIXTO DE OBRAS</t>
  </si>
  <si>
    <t>OBRAS BAJO LA MODALIDAD DE LLAVE EN MANO PARA LA EJECUCIÓN DEL PROYECTO PILOTO DE I+D DE PLANTA FOTOVOLTAICA CONECTADA A RED</t>
  </si>
  <si>
    <t>ITER-2024-10</t>
  </si>
  <si>
    <t>CONTROL DE PRIMER NIVEL RESPECTO A LOS GASTOS REALIZADOS EN EL MARCO DEL PROYECTO ENERPORTS</t>
  </si>
  <si>
    <t>PRESUPUESTO LICITACION (CON IGIC)</t>
  </si>
  <si>
    <t>IVC-2023-01</t>
  </si>
  <si>
    <t>INSTITUTO VOLCANOLÓGICO DE CANARIAS, S.A.</t>
  </si>
  <si>
    <t>SOCIEDAD ESPAÑOLA DE CARBUROS METÁLICOS, S.A.</t>
  </si>
  <si>
    <t>A08015646</t>
  </si>
  <si>
    <t>Gases en recipientes de alta presión y líquidos criogénicos</t>
  </si>
  <si>
    <t>PRESUPUESTO BASE</t>
  </si>
  <si>
    <t>ANUALIDAD</t>
  </si>
  <si>
    <t>IMPORTE EN € (IVA INCLUIDO) LOTE 1</t>
  </si>
  <si>
    <t>IMPORTE EN € (IGIC INCLUIDO)</t>
  </si>
  <si>
    <t>LOTE 2</t>
  </si>
  <si>
    <t>IMPORTE EN € (IVA NO INCLUIDO) LOTE 1</t>
  </si>
  <si>
    <t>IMPORTE EN € (IGIC NO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</si>
</sst>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\-#,##0.00\ &quot;€&quot;"/>
    <numFmt numFmtId="165" formatCode="_-* #,##0.00\ _€_-;\-* #,##0.00\ _€_-;_-* &quot;-&quot;??\ _€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Arial"/>
      <family val="2"/>
    </font>
    <font>
      <sz val="8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BFBF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FFFFFF"/>
      </left>
      <right style="double">
        <color rgb="FFFFFFFF"/>
      </right>
      <top/>
      <bottom style="double">
        <color rgb="FFFFFFFF"/>
      </bottom>
      <diagonal/>
    </border>
    <border>
      <left/>
      <right style="double">
        <color rgb="FFFFFFFF"/>
      </right>
      <top/>
      <bottom style="double">
        <color rgb="FFFFFFF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rgb="FFFFFFFF"/>
      </right>
      <top/>
      <bottom style="medium">
        <color indexed="64"/>
      </bottom>
      <diagonal/>
    </border>
    <border>
      <left/>
      <right style="double">
        <color rgb="FFFFFFFF"/>
      </right>
      <top style="medium">
        <color indexed="64"/>
      </top>
      <bottom/>
      <diagonal/>
    </border>
    <border>
      <left style="double">
        <color rgb="FFFFFFFF"/>
      </left>
      <right style="double">
        <color rgb="FFFFFFFF"/>
      </right>
      <top style="medium">
        <color indexed="64"/>
      </top>
      <bottom/>
      <diagonal/>
    </border>
    <border>
      <left/>
      <right style="double">
        <color rgb="FFFFFFFF"/>
      </right>
      <top/>
      <bottom/>
      <diagonal/>
    </border>
    <border>
      <left style="double">
        <color rgb="FFFFFFFF"/>
      </left>
      <right style="double">
        <color rgb="FFFFFFF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3" fillId="7" borderId="12" xfId="0" applyFont="1" applyFill="1" applyBorder="1" applyAlignment="1">
      <alignment horizontal="center" vertical="center" wrapText="1"/>
    </xf>
    <xf numFmtId="164" fontId="2" fillId="9" borderId="12" xfId="0" applyNumberFormat="1" applyFont="1" applyFill="1" applyBorder="1" applyAlignment="1">
      <alignment horizontal="center" vertical="center" wrapText="1"/>
    </xf>
    <xf numFmtId="164" fontId="2" fillId="9" borderId="15" xfId="0" applyNumberFormat="1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8" xfId="0" applyFont="1" applyBorder="1"/>
    <xf numFmtId="4" fontId="4" fillId="5" borderId="8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4" fontId="4" fillId="5" borderId="7" xfId="0" applyNumberFormat="1" applyFont="1" applyFill="1" applyBorder="1" applyAlignment="1">
      <alignment horizontal="center" vertical="center" wrapText="1"/>
    </xf>
    <xf numFmtId="14" fontId="4" fillId="5" borderId="8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165" fontId="4" fillId="0" borderId="8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4" fontId="4" fillId="5" borderId="25" xfId="0" applyNumberFormat="1" applyFont="1" applyFill="1" applyBorder="1" applyAlignment="1">
      <alignment horizontal="center" vertical="center" wrapText="1"/>
    </xf>
    <xf numFmtId="14" fontId="4" fillId="5" borderId="25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9" fillId="5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4" fontId="9" fillId="10" borderId="8" xfId="0" applyNumberFormat="1" applyFont="1" applyFill="1" applyBorder="1" applyAlignment="1">
      <alignment horizontal="center" vertical="center" wrapText="1"/>
    </xf>
    <xf numFmtId="0" fontId="9" fillId="10" borderId="8" xfId="0" applyFont="1" applyFill="1" applyBorder="1"/>
    <xf numFmtId="0" fontId="9" fillId="10" borderId="8" xfId="0" applyFont="1" applyFill="1" applyBorder="1" applyAlignment="1">
      <alignment horizontal="center" vertical="center" wrapText="1"/>
    </xf>
    <xf numFmtId="14" fontId="9" fillId="10" borderId="8" xfId="0" applyNumberFormat="1" applyFont="1" applyFill="1" applyBorder="1" applyAlignment="1">
      <alignment horizontal="center" vertical="center" wrapText="1"/>
    </xf>
    <xf numFmtId="14" fontId="9" fillId="10" borderId="8" xfId="0" applyNumberFormat="1" applyFont="1" applyFill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 wrapText="1"/>
    </xf>
    <xf numFmtId="164" fontId="0" fillId="0" borderId="0" xfId="0" applyNumberFormat="1"/>
    <xf numFmtId="0" fontId="8" fillId="4" borderId="1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workbookViewId="0">
      <selection activeCell="D19" sqref="D19"/>
    </sheetView>
  </sheetViews>
  <sheetFormatPr defaultColWidth="9.140625" defaultRowHeight="11.25"/>
  <cols>
    <col min="1" max="1" width="15.42578125" style="1" customWidth="1"/>
    <col min="2" max="2" width="9.140625" style="1"/>
    <col min="3" max="3" width="10.42578125" style="1" customWidth="1"/>
    <col min="4" max="4" width="33" style="1" customWidth="1"/>
    <col min="5" max="5" width="9.140625" style="1"/>
    <col min="6" max="6" width="14" style="1" customWidth="1"/>
    <col min="7" max="7" width="17.28515625" style="1" customWidth="1"/>
    <col min="8" max="8" width="14.42578125" style="1" customWidth="1"/>
    <col min="9" max="9" width="13.5703125" style="1" customWidth="1"/>
    <col min="10" max="10" width="11.5703125" style="1" customWidth="1"/>
    <col min="11" max="11" width="10.140625" style="1" customWidth="1"/>
    <col min="12" max="12" width="9.140625" style="1"/>
    <col min="13" max="13" width="11" style="1" customWidth="1"/>
    <col min="14" max="14" width="11.140625" style="1" customWidth="1"/>
    <col min="15" max="15" width="23.28515625" style="1" customWidth="1"/>
    <col min="16" max="16" width="11.28515625" style="1" bestFit="1" customWidth="1"/>
    <col min="17" max="17" width="13" style="1" customWidth="1"/>
    <col min="18" max="18" width="9.140625" style="1"/>
    <col min="19" max="19" width="9.28515625" style="1" bestFit="1" customWidth="1"/>
    <col min="20" max="16384" width="9.140625" style="1"/>
  </cols>
  <sheetData>
    <row r="1" spans="1:20" ht="45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12" t="s">
        <v>15</v>
      </c>
      <c r="Q1" s="13" t="s">
        <v>16</v>
      </c>
      <c r="R1" s="13" t="s">
        <v>17</v>
      </c>
      <c r="S1" s="14" t="s">
        <v>18</v>
      </c>
      <c r="T1" s="15" t="s">
        <v>19</v>
      </c>
    </row>
    <row r="2" spans="1:20" ht="27.75">
      <c r="A2" s="55">
        <v>2024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7"/>
    </row>
    <row r="3" spans="1:20" ht="33.75">
      <c r="A3" s="19" t="s">
        <v>20</v>
      </c>
      <c r="B3" s="19" t="s">
        <v>21</v>
      </c>
      <c r="C3" s="24"/>
      <c r="D3" s="18"/>
      <c r="E3" s="18"/>
      <c r="F3" s="17">
        <v>198922.73</v>
      </c>
      <c r="G3" s="17">
        <v>121434.3</v>
      </c>
      <c r="H3" s="17">
        <v>113490</v>
      </c>
      <c r="I3" s="16"/>
      <c r="J3" s="17"/>
      <c r="K3" s="17"/>
      <c r="L3" s="17"/>
      <c r="M3" s="18" t="s">
        <v>22</v>
      </c>
      <c r="N3" s="18" t="s">
        <v>23</v>
      </c>
      <c r="O3" s="18" t="s">
        <v>24</v>
      </c>
      <c r="P3" s="22">
        <v>45051</v>
      </c>
      <c r="Q3" s="23"/>
      <c r="R3" s="23"/>
      <c r="S3" s="18">
        <v>36</v>
      </c>
      <c r="T3" s="18" t="s">
        <v>25</v>
      </c>
    </row>
    <row r="4" spans="1:20" ht="112.5">
      <c r="A4" s="19" t="s">
        <v>26</v>
      </c>
      <c r="B4" s="19" t="s">
        <v>21</v>
      </c>
      <c r="C4" s="24">
        <v>1</v>
      </c>
      <c r="D4" s="18" t="s">
        <v>27</v>
      </c>
      <c r="E4" s="18" t="s">
        <v>28</v>
      </c>
      <c r="F4" s="17" t="s">
        <v>29</v>
      </c>
      <c r="G4" s="17" t="s">
        <v>30</v>
      </c>
      <c r="H4" s="17" t="s">
        <v>31</v>
      </c>
      <c r="I4" s="17" t="s">
        <v>30</v>
      </c>
      <c r="J4" s="44" t="s">
        <v>32</v>
      </c>
      <c r="K4" s="17" t="s">
        <v>33</v>
      </c>
      <c r="L4" s="17" t="s">
        <v>34</v>
      </c>
      <c r="M4" s="18" t="s">
        <v>22</v>
      </c>
      <c r="N4" s="18" t="s">
        <v>23</v>
      </c>
      <c r="O4" s="18" t="s">
        <v>35</v>
      </c>
      <c r="P4" s="42">
        <v>45309</v>
      </c>
      <c r="Q4" s="23">
        <v>45342</v>
      </c>
      <c r="R4" s="18" t="s">
        <v>36</v>
      </c>
      <c r="S4" s="18">
        <v>12</v>
      </c>
      <c r="T4" s="18">
        <v>24</v>
      </c>
    </row>
    <row r="5" spans="1:20" ht="33.75">
      <c r="A5" s="53" t="s">
        <v>37</v>
      </c>
      <c r="B5" s="19" t="s">
        <v>21</v>
      </c>
      <c r="C5" s="24"/>
      <c r="D5" s="18" t="s">
        <v>38</v>
      </c>
      <c r="E5" s="18" t="s">
        <v>39</v>
      </c>
      <c r="F5" s="17">
        <v>1600000</v>
      </c>
      <c r="G5" s="17">
        <v>1284000</v>
      </c>
      <c r="H5" s="17">
        <v>1200000</v>
      </c>
      <c r="I5" s="17"/>
      <c r="J5" s="17">
        <v>1200000</v>
      </c>
      <c r="K5" s="17">
        <v>1284000</v>
      </c>
      <c r="L5" s="17">
        <f>+K5-J5</f>
        <v>84000</v>
      </c>
      <c r="M5" s="18" t="s">
        <v>40</v>
      </c>
      <c r="N5" s="18" t="s">
        <v>41</v>
      </c>
      <c r="O5" s="18" t="s">
        <v>42</v>
      </c>
      <c r="P5" s="22">
        <v>45310</v>
      </c>
      <c r="Q5" s="23">
        <v>45377</v>
      </c>
      <c r="R5" s="23">
        <v>45388</v>
      </c>
      <c r="S5" s="18">
        <v>36</v>
      </c>
      <c r="T5" s="18">
        <v>12</v>
      </c>
    </row>
    <row r="6" spans="1:20" ht="45">
      <c r="A6" s="19" t="s">
        <v>43</v>
      </c>
      <c r="B6" s="19" t="s">
        <v>21</v>
      </c>
      <c r="C6" s="24">
        <v>1</v>
      </c>
      <c r="D6" s="18" t="s">
        <v>44</v>
      </c>
      <c r="E6" s="18" t="s">
        <v>45</v>
      </c>
      <c r="F6" s="17">
        <v>54000</v>
      </c>
      <c r="G6" s="17">
        <v>28497.07</v>
      </c>
      <c r="H6" s="17">
        <v>26632.78</v>
      </c>
      <c r="I6" s="17"/>
      <c r="J6" s="17">
        <v>26632.78</v>
      </c>
      <c r="K6" s="17">
        <v>28497.07</v>
      </c>
      <c r="L6" s="17">
        <f>+K6-J6</f>
        <v>1864.2900000000009</v>
      </c>
      <c r="M6" s="18" t="s">
        <v>22</v>
      </c>
      <c r="N6" s="18" t="s">
        <v>23</v>
      </c>
      <c r="O6" s="18" t="s">
        <v>46</v>
      </c>
      <c r="P6" s="22">
        <v>45384</v>
      </c>
      <c r="Q6" s="23">
        <v>45447</v>
      </c>
      <c r="R6" s="23">
        <v>45456</v>
      </c>
      <c r="S6" s="18">
        <v>36</v>
      </c>
      <c r="T6" s="18" t="s">
        <v>47</v>
      </c>
    </row>
    <row r="7" spans="1:20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60"/>
    </row>
    <row r="8" spans="1:20" ht="112.5" customHeight="1">
      <c r="A8" s="41" t="s">
        <v>48</v>
      </c>
      <c r="B8" s="19" t="s">
        <v>21</v>
      </c>
      <c r="C8" s="40"/>
      <c r="D8" s="43" t="s">
        <v>49</v>
      </c>
      <c r="E8" s="43" t="s">
        <v>50</v>
      </c>
      <c r="F8" s="44" t="s">
        <v>51</v>
      </c>
      <c r="G8" s="44" t="s">
        <v>52</v>
      </c>
      <c r="H8" s="44" t="s">
        <v>53</v>
      </c>
      <c r="I8" s="44" t="s">
        <v>54</v>
      </c>
      <c r="J8" s="44" t="s">
        <v>55</v>
      </c>
      <c r="K8" s="44" t="s">
        <v>56</v>
      </c>
      <c r="L8" s="16"/>
      <c r="M8" s="43" t="s">
        <v>57</v>
      </c>
      <c r="N8" s="18" t="s">
        <v>23</v>
      </c>
      <c r="O8" s="43" t="s">
        <v>58</v>
      </c>
      <c r="P8" s="45">
        <v>45502</v>
      </c>
      <c r="Q8" s="52">
        <v>45595</v>
      </c>
      <c r="R8" s="18" t="s">
        <v>59</v>
      </c>
      <c r="S8" s="43">
        <v>9</v>
      </c>
      <c r="T8" s="45" t="s">
        <v>47</v>
      </c>
    </row>
    <row r="9" spans="1:20">
      <c r="A9" s="39" t="s">
        <v>60</v>
      </c>
      <c r="B9" s="39" t="s">
        <v>21</v>
      </c>
      <c r="C9" s="39"/>
      <c r="D9" s="39" t="s">
        <v>61</v>
      </c>
      <c r="E9" s="46"/>
      <c r="F9" s="47">
        <v>3111772.25</v>
      </c>
      <c r="G9" s="47">
        <v>2774663.59</v>
      </c>
      <c r="H9" s="47">
        <v>2593143.54</v>
      </c>
      <c r="I9" s="48"/>
      <c r="J9" s="48"/>
      <c r="K9" s="48"/>
      <c r="L9" s="48"/>
      <c r="M9" s="49"/>
      <c r="N9" s="49"/>
      <c r="O9" s="49"/>
      <c r="P9" s="50">
        <v>45376</v>
      </c>
      <c r="Q9" s="51">
        <v>45434</v>
      </c>
      <c r="R9" s="48"/>
      <c r="S9" s="49">
        <v>9</v>
      </c>
      <c r="T9" s="50"/>
    </row>
    <row r="10" spans="1:20" ht="168.75">
      <c r="A10" s="19" t="s">
        <v>62</v>
      </c>
      <c r="B10" s="19" t="s">
        <v>21</v>
      </c>
      <c r="C10" s="24">
        <v>1</v>
      </c>
      <c r="D10" s="18" t="s">
        <v>63</v>
      </c>
      <c r="E10" s="20" t="s">
        <v>64</v>
      </c>
      <c r="F10" s="17" t="s">
        <v>65</v>
      </c>
      <c r="G10" s="17" t="s">
        <v>66</v>
      </c>
      <c r="H10" s="17">
        <v>2038685.33</v>
      </c>
      <c r="I10" s="16"/>
      <c r="J10" s="17">
        <v>2036646.65</v>
      </c>
      <c r="K10" s="17">
        <v>2179211.92</v>
      </c>
      <c r="L10" s="17">
        <f>+K10-J10</f>
        <v>142565.27000000002</v>
      </c>
      <c r="M10" s="18" t="s">
        <v>57</v>
      </c>
      <c r="N10" s="18" t="s">
        <v>23</v>
      </c>
      <c r="O10" s="18" t="s">
        <v>67</v>
      </c>
      <c r="P10" s="22">
        <v>45422</v>
      </c>
      <c r="Q10" s="23">
        <v>45485</v>
      </c>
      <c r="R10" s="23">
        <v>45496</v>
      </c>
      <c r="S10" s="18">
        <v>15</v>
      </c>
      <c r="T10" s="22" t="s">
        <v>47</v>
      </c>
    </row>
    <row r="11" spans="1:20" ht="101.25">
      <c r="A11" s="19" t="s">
        <v>68</v>
      </c>
      <c r="B11" s="19" t="s">
        <v>21</v>
      </c>
      <c r="C11" s="24">
        <v>2</v>
      </c>
      <c r="D11" s="18" t="s">
        <v>69</v>
      </c>
      <c r="E11" s="18" t="s">
        <v>70</v>
      </c>
      <c r="F11" s="17" t="s">
        <v>71</v>
      </c>
      <c r="G11" s="17" t="s">
        <v>72</v>
      </c>
      <c r="H11" s="17" t="s">
        <v>73</v>
      </c>
      <c r="I11" s="17" t="s">
        <v>72</v>
      </c>
      <c r="J11" s="17" t="s">
        <v>74</v>
      </c>
      <c r="K11" s="17" t="s">
        <v>75</v>
      </c>
      <c r="L11" s="17" t="s">
        <v>76</v>
      </c>
      <c r="M11" s="18" t="s">
        <v>57</v>
      </c>
      <c r="N11" s="18" t="s">
        <v>23</v>
      </c>
      <c r="O11" s="18" t="s">
        <v>77</v>
      </c>
      <c r="P11" s="21">
        <v>45481</v>
      </c>
      <c r="Q11" s="23">
        <v>45610</v>
      </c>
      <c r="R11" s="16"/>
      <c r="S11" s="18">
        <v>96</v>
      </c>
      <c r="T11" s="22"/>
    </row>
    <row r="12" spans="1:20" ht="22.5">
      <c r="A12" s="19" t="s">
        <v>78</v>
      </c>
      <c r="B12" s="19" t="s">
        <v>21</v>
      </c>
      <c r="C12" s="24"/>
      <c r="D12" s="18"/>
      <c r="E12" s="18"/>
      <c r="F12" s="17">
        <v>8000000</v>
      </c>
      <c r="G12" s="17"/>
      <c r="H12" s="17"/>
      <c r="I12" s="16"/>
      <c r="J12" s="17"/>
      <c r="K12" s="17"/>
      <c r="L12" s="17"/>
      <c r="M12" s="18" t="s">
        <v>40</v>
      </c>
      <c r="N12" s="18" t="s">
        <v>79</v>
      </c>
      <c r="O12" s="18" t="s">
        <v>80</v>
      </c>
      <c r="P12" s="21">
        <v>45510</v>
      </c>
      <c r="Q12" s="23"/>
      <c r="R12" s="16"/>
      <c r="S12" s="18">
        <v>48</v>
      </c>
      <c r="T12" s="22"/>
    </row>
    <row r="13" spans="1:20" ht="45">
      <c r="A13" s="19" t="s">
        <v>81</v>
      </c>
      <c r="B13" s="19" t="s">
        <v>21</v>
      </c>
      <c r="C13" s="24">
        <v>1</v>
      </c>
      <c r="D13" s="18" t="s">
        <v>82</v>
      </c>
      <c r="E13" s="18" t="s">
        <v>39</v>
      </c>
      <c r="F13" s="17">
        <v>74197.7</v>
      </c>
      <c r="G13" s="17">
        <v>79391.539999999994</v>
      </c>
      <c r="H13" s="17">
        <v>74197.7</v>
      </c>
      <c r="I13" s="16"/>
      <c r="J13" s="17">
        <v>74197.7</v>
      </c>
      <c r="K13" s="17">
        <v>79391.539999999994</v>
      </c>
      <c r="L13" s="17">
        <f>+K13-J13</f>
        <v>5193.8399999999965</v>
      </c>
      <c r="M13" s="18" t="s">
        <v>22</v>
      </c>
      <c r="N13" s="18" t="s">
        <v>23</v>
      </c>
      <c r="O13" s="18" t="s">
        <v>83</v>
      </c>
      <c r="P13" s="22">
        <v>45499</v>
      </c>
      <c r="Q13" s="23">
        <v>45572</v>
      </c>
      <c r="R13" s="23">
        <v>45583</v>
      </c>
      <c r="S13" s="18">
        <v>24</v>
      </c>
      <c r="T13" s="22" t="s">
        <v>47</v>
      </c>
    </row>
    <row r="14" spans="1:20" ht="101.25">
      <c r="A14" s="19" t="s">
        <v>84</v>
      </c>
      <c r="B14" s="19" t="s">
        <v>21</v>
      </c>
      <c r="C14" s="24"/>
      <c r="D14" s="18"/>
      <c r="E14" s="18"/>
      <c r="F14" s="17">
        <v>2705533.48</v>
      </c>
      <c r="G14" s="17">
        <v>1222901.08</v>
      </c>
      <c r="H14" s="17">
        <v>1142898.2</v>
      </c>
      <c r="I14" s="16"/>
      <c r="J14" s="17"/>
      <c r="K14" s="17"/>
      <c r="L14" s="17"/>
      <c r="M14" s="18" t="s">
        <v>22</v>
      </c>
      <c r="N14" s="18" t="s">
        <v>23</v>
      </c>
      <c r="O14" s="18" t="s">
        <v>85</v>
      </c>
      <c r="P14" s="22">
        <v>45516</v>
      </c>
      <c r="Q14" s="23"/>
      <c r="R14" s="23"/>
      <c r="S14" s="18">
        <v>24</v>
      </c>
      <c r="T14" s="22"/>
    </row>
    <row r="15" spans="1:20" ht="67.5">
      <c r="A15" s="19" t="s">
        <v>86</v>
      </c>
      <c r="B15" s="19" t="s">
        <v>21</v>
      </c>
      <c r="C15" s="24">
        <v>4</v>
      </c>
      <c r="D15" s="18" t="s">
        <v>87</v>
      </c>
      <c r="E15" s="18" t="s">
        <v>88</v>
      </c>
      <c r="F15" s="17">
        <v>3855600</v>
      </c>
      <c r="G15" s="17">
        <v>3437910</v>
      </c>
      <c r="H15" s="17">
        <v>3213000</v>
      </c>
      <c r="I15" s="16"/>
      <c r="J15" s="17">
        <v>2558888</v>
      </c>
      <c r="K15" s="17">
        <f>+J15*1.07</f>
        <v>2738010.16</v>
      </c>
      <c r="L15" s="17">
        <f>+K15-J15</f>
        <v>179122.16000000015</v>
      </c>
      <c r="M15" s="18" t="s">
        <v>89</v>
      </c>
      <c r="N15" s="18" t="s">
        <v>23</v>
      </c>
      <c r="O15" s="18" t="s">
        <v>90</v>
      </c>
      <c r="P15" s="22">
        <v>45530</v>
      </c>
      <c r="Q15" s="23"/>
      <c r="R15" s="23"/>
      <c r="S15" s="18">
        <v>6</v>
      </c>
      <c r="T15" s="22"/>
    </row>
    <row r="16" spans="1:20" ht="45">
      <c r="A16" s="19" t="s">
        <v>91</v>
      </c>
      <c r="B16" s="19" t="s">
        <v>21</v>
      </c>
      <c r="C16" s="19"/>
      <c r="D16" s="19"/>
      <c r="E16" s="24"/>
      <c r="F16" s="17">
        <v>10000</v>
      </c>
      <c r="G16" s="17">
        <v>6420</v>
      </c>
      <c r="H16" s="17">
        <v>6000</v>
      </c>
      <c r="I16" s="17"/>
      <c r="J16" s="17"/>
      <c r="K16" s="16"/>
      <c r="L16" s="17"/>
      <c r="M16" s="17" t="s">
        <v>22</v>
      </c>
      <c r="N16" s="18" t="s">
        <v>23</v>
      </c>
      <c r="O16" s="18" t="s">
        <v>92</v>
      </c>
      <c r="P16" s="22">
        <v>45615</v>
      </c>
      <c r="Q16" s="18"/>
      <c r="R16" s="22"/>
      <c r="S16" s="18">
        <v>72</v>
      </c>
      <c r="T16" s="18">
        <v>24</v>
      </c>
    </row>
  </sheetData>
  <mergeCells count="2">
    <mergeCell ref="A2:T2"/>
    <mergeCell ref="A7:T7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abSelected="1" workbookViewId="0">
      <selection activeCell="E16" sqref="E16"/>
    </sheetView>
  </sheetViews>
  <sheetFormatPr defaultColWidth="9.140625" defaultRowHeight="11.25"/>
  <cols>
    <col min="1" max="1" width="10.7109375" style="1" customWidth="1"/>
    <col min="2" max="3" width="9.140625" style="1"/>
    <col min="4" max="4" width="27.140625" style="1" customWidth="1"/>
    <col min="5" max="5" width="10.42578125" style="1" customWidth="1"/>
    <col min="6" max="6" width="15.28515625" style="1" customWidth="1"/>
    <col min="7" max="7" width="17.5703125" style="1" customWidth="1"/>
    <col min="8" max="8" width="15.85546875" style="1" customWidth="1"/>
    <col min="9" max="9" width="17" style="1" customWidth="1"/>
    <col min="10" max="10" width="17.85546875" style="1" customWidth="1"/>
    <col min="11" max="11" width="16" style="1" customWidth="1"/>
    <col min="12" max="12" width="14.5703125" style="1" customWidth="1"/>
    <col min="13" max="13" width="10.5703125" style="1" customWidth="1"/>
    <col min="14" max="14" width="11.85546875" style="1" customWidth="1"/>
    <col min="15" max="15" width="16" style="1" customWidth="1"/>
    <col min="16" max="16" width="10.42578125" style="1" bestFit="1" customWidth="1"/>
    <col min="17" max="17" width="10.7109375" style="1" bestFit="1" customWidth="1"/>
    <col min="18" max="18" width="11.42578125" style="1" customWidth="1"/>
    <col min="19" max="16384" width="9.140625" style="1"/>
  </cols>
  <sheetData>
    <row r="1" spans="1:20" ht="57" thickBot="1">
      <c r="A1" s="28" t="s">
        <v>0</v>
      </c>
      <c r="B1" s="28" t="s">
        <v>1</v>
      </c>
      <c r="C1" s="28" t="s">
        <v>2</v>
      </c>
      <c r="D1" s="29" t="s">
        <v>3</v>
      </c>
      <c r="E1" s="28" t="s">
        <v>4</v>
      </c>
      <c r="F1" s="28" t="s">
        <v>5</v>
      </c>
      <c r="G1" s="28" t="s">
        <v>93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30" t="s">
        <v>14</v>
      </c>
      <c r="P1" s="31" t="s">
        <v>15</v>
      </c>
      <c r="Q1" s="28" t="s">
        <v>16</v>
      </c>
      <c r="R1" s="28" t="s">
        <v>17</v>
      </c>
      <c r="S1" s="32" t="s">
        <v>18</v>
      </c>
      <c r="T1" s="33" t="s">
        <v>19</v>
      </c>
    </row>
    <row r="2" spans="1:20" ht="24" thickBot="1">
      <c r="A2" s="61">
        <v>2024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3"/>
    </row>
    <row r="3" spans="1:20" ht="123" customHeight="1">
      <c r="A3" s="38" t="s">
        <v>94</v>
      </c>
      <c r="B3" s="34" t="s">
        <v>95</v>
      </c>
      <c r="C3" s="34">
        <v>1</v>
      </c>
      <c r="D3" s="35" t="s">
        <v>96</v>
      </c>
      <c r="E3" s="34" t="s">
        <v>97</v>
      </c>
      <c r="F3" s="36">
        <v>360000</v>
      </c>
      <c r="G3" s="36">
        <v>321000</v>
      </c>
      <c r="H3" s="36">
        <v>300000</v>
      </c>
      <c r="I3" s="36"/>
      <c r="J3" s="36">
        <v>300000</v>
      </c>
      <c r="K3" s="36">
        <v>321000</v>
      </c>
      <c r="L3" s="36">
        <f>+K3-J3</f>
        <v>21000</v>
      </c>
      <c r="M3" s="34" t="s">
        <v>40</v>
      </c>
      <c r="N3" s="34" t="s">
        <v>23</v>
      </c>
      <c r="O3" s="34" t="s">
        <v>98</v>
      </c>
      <c r="P3" s="37">
        <v>45334</v>
      </c>
      <c r="Q3" s="37">
        <v>45440</v>
      </c>
      <c r="R3" s="37">
        <v>45454</v>
      </c>
      <c r="S3" s="34">
        <v>48</v>
      </c>
      <c r="T3" s="34" t="s">
        <v>47</v>
      </c>
    </row>
    <row r="4" spans="1:20">
      <c r="A4" s="19"/>
      <c r="B4" s="18"/>
      <c r="C4" s="34"/>
      <c r="D4" s="18"/>
      <c r="E4" s="18"/>
      <c r="F4" s="25"/>
      <c r="G4" s="25"/>
      <c r="H4" s="25"/>
      <c r="I4" s="26"/>
      <c r="J4" s="25"/>
      <c r="K4" s="27"/>
      <c r="L4" s="25"/>
      <c r="M4" s="18"/>
      <c r="N4" s="18"/>
      <c r="O4" s="18"/>
      <c r="P4" s="18"/>
      <c r="Q4" s="22"/>
      <c r="R4" s="22"/>
      <c r="S4" s="18"/>
      <c r="T4" s="18"/>
    </row>
  </sheetData>
  <mergeCells count="1">
    <mergeCell ref="A2:T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B7" sqref="B7:D10"/>
    </sheetView>
  </sheetViews>
  <sheetFormatPr defaultColWidth="11.42578125" defaultRowHeight="15"/>
  <cols>
    <col min="1" max="1" width="11.42578125" customWidth="1"/>
    <col min="3" max="3" width="14.28515625" customWidth="1"/>
    <col min="5" max="5" width="11.42578125" customWidth="1"/>
  </cols>
  <sheetData>
    <row r="1" spans="1:5" ht="36">
      <c r="A1" s="64" t="s">
        <v>99</v>
      </c>
      <c r="B1" s="67" t="s">
        <v>100</v>
      </c>
      <c r="C1" s="69" t="s">
        <v>101</v>
      </c>
      <c r="D1" s="7" t="s">
        <v>102</v>
      </c>
    </row>
    <row r="2" spans="1:5" ht="15.75" thickBot="1">
      <c r="A2" s="65"/>
      <c r="B2" s="68"/>
      <c r="C2" s="70"/>
      <c r="D2" s="2" t="s">
        <v>103</v>
      </c>
    </row>
    <row r="3" spans="1:5" ht="16.5" thickTop="1" thickBot="1">
      <c r="A3" s="65"/>
      <c r="B3" s="6">
        <v>2024</v>
      </c>
      <c r="C3" s="3">
        <v>110000</v>
      </c>
      <c r="D3" s="3">
        <v>13200</v>
      </c>
      <c r="E3" s="54">
        <f>+C3+D3</f>
        <v>123200</v>
      </c>
    </row>
    <row r="4" spans="1:5" ht="16.5" thickTop="1" thickBot="1">
      <c r="A4" s="66"/>
      <c r="B4" s="5">
        <v>2025</v>
      </c>
      <c r="C4" s="4">
        <v>20000</v>
      </c>
      <c r="D4" s="4">
        <v>2400</v>
      </c>
      <c r="E4" s="54">
        <f>+C4+D4</f>
        <v>22400</v>
      </c>
    </row>
    <row r="5" spans="1:5" ht="36">
      <c r="A5" s="64" t="s">
        <v>5</v>
      </c>
      <c r="B5" s="71" t="s">
        <v>100</v>
      </c>
      <c r="C5" s="72" t="s">
        <v>104</v>
      </c>
      <c r="D5" s="8" t="s">
        <v>105</v>
      </c>
    </row>
    <row r="6" spans="1:5" ht="15.75" thickBot="1">
      <c r="A6" s="65"/>
      <c r="B6" s="68"/>
      <c r="C6" s="70"/>
      <c r="D6" s="2" t="s">
        <v>103</v>
      </c>
    </row>
    <row r="7" spans="1:5" ht="16.5" thickTop="1" thickBot="1">
      <c r="A7" s="65"/>
      <c r="B7" s="6">
        <v>2024</v>
      </c>
      <c r="C7" s="3">
        <v>133629.31</v>
      </c>
      <c r="D7" s="3">
        <v>16263.08</v>
      </c>
    </row>
    <row r="8" spans="1:5" ht="16.5" thickTop="1" thickBot="1">
      <c r="A8" s="65"/>
      <c r="B8" s="6">
        <v>2025</v>
      </c>
      <c r="C8" s="3">
        <v>158000</v>
      </c>
      <c r="D8" s="3">
        <v>19220</v>
      </c>
    </row>
    <row r="9" spans="1:5" ht="16.5" thickTop="1" thickBot="1">
      <c r="A9" s="65"/>
      <c r="B9" s="6">
        <v>2026</v>
      </c>
      <c r="C9" s="3">
        <v>158000</v>
      </c>
      <c r="D9" s="3">
        <v>19220</v>
      </c>
    </row>
    <row r="10" spans="1:5" ht="16.5" thickTop="1" thickBot="1">
      <c r="A10" s="65"/>
      <c r="B10" s="6">
        <v>2027</v>
      </c>
      <c r="C10" s="3">
        <v>24307.69</v>
      </c>
      <c r="D10" s="3">
        <v>2956.92</v>
      </c>
    </row>
    <row r="11" spans="1:5" ht="15.75" thickTop="1"/>
  </sheetData>
  <mergeCells count="6">
    <mergeCell ref="A1:A4"/>
    <mergeCell ref="A5:A10"/>
    <mergeCell ref="B1:B2"/>
    <mergeCell ref="C1:C2"/>
    <mergeCell ref="B5:B6"/>
    <mergeCell ref="C5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936A655C7054CBB00F2481A451185" ma:contentTypeVersion="4" ma:contentTypeDescription="Create a new document." ma:contentTypeScope="" ma:versionID="3e824e4b16f19d22516af1cfb78ad397">
  <xsd:schema xmlns:xsd="http://www.w3.org/2001/XMLSchema" xmlns:xs="http://www.w3.org/2001/XMLSchema" xmlns:p="http://schemas.microsoft.com/office/2006/metadata/properties" xmlns:ns2="4b54c06c-8b30-47db-83e9-5a2e32140715" targetNamespace="http://schemas.microsoft.com/office/2006/metadata/properties" ma:root="true" ma:fieldsID="1fc42570b414942570b093cc13825939" ns2:_="">
    <xsd:import namespace="4b54c06c-8b30-47db-83e9-5a2e32140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4c06c-8b30-47db-83e9-5a2e3214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83DA08-7013-4BB2-8B04-6AD2C527A936}"/>
</file>

<file path=customXml/itemProps2.xml><?xml version="1.0" encoding="utf-8"?>
<ds:datastoreItem xmlns:ds="http://schemas.openxmlformats.org/officeDocument/2006/customXml" ds:itemID="{ACF8648F-810D-414F-B1E9-FDAC8AF59F32}"/>
</file>

<file path=customXml/itemProps3.xml><?xml version="1.0" encoding="utf-8"?>
<ds:datastoreItem xmlns:ds="http://schemas.openxmlformats.org/officeDocument/2006/customXml" ds:itemID="{755E0C1D-EF6A-4687-A412-182EF42811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Marta Hernández-Abad Alarcó</cp:lastModifiedBy>
  <cp:revision/>
  <dcterms:created xsi:type="dcterms:W3CDTF">2006-09-16T00:00:00Z</dcterms:created>
  <dcterms:modified xsi:type="dcterms:W3CDTF">2024-11-27T10:18:58Z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0x01010072E936A655C7054CBB00F2481A451185</vt:lpwstr>
  </property>
</Properties>
</file>